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2" i="1" l="1"/>
  <c r="H35" i="1"/>
  <c r="H34" i="1"/>
  <c r="H38" i="1"/>
  <c r="H19" i="1"/>
  <c r="H21" i="1"/>
  <c r="H18" i="1"/>
  <c r="F12" i="1"/>
  <c r="F35" i="1"/>
  <c r="F34" i="1"/>
  <c r="F38" i="1"/>
  <c r="F19" i="1"/>
  <c r="F21" i="1"/>
  <c r="F18" i="1"/>
  <c r="H13" i="1"/>
  <c r="H16" i="1"/>
  <c r="H22" i="1"/>
  <c r="H6" i="1"/>
  <c r="H7" i="1"/>
  <c r="H8" i="1"/>
  <c r="H11" i="1"/>
  <c r="H5" i="1"/>
  <c r="F13" i="1"/>
  <c r="F16" i="1"/>
  <c r="F22" i="1"/>
  <c r="I22" i="1" s="1"/>
  <c r="F6" i="1"/>
  <c r="F7" i="1"/>
  <c r="F8" i="1"/>
  <c r="F11" i="1"/>
  <c r="F5" i="1"/>
  <c r="H47" i="1"/>
  <c r="F47" i="1"/>
  <c r="H49" i="1"/>
  <c r="F49" i="1"/>
  <c r="H48" i="1"/>
  <c r="F48" i="1"/>
  <c r="I48" i="1" s="1"/>
  <c r="H42" i="1"/>
  <c r="F42" i="1"/>
  <c r="H50" i="1"/>
  <c r="F50" i="1"/>
  <c r="I50" i="1" s="1"/>
  <c r="H36" i="1"/>
  <c r="F36" i="1"/>
  <c r="H29" i="1"/>
  <c r="F29" i="1"/>
  <c r="H31" i="1"/>
  <c r="F31" i="1"/>
  <c r="H40" i="1"/>
  <c r="H30" i="1"/>
  <c r="H39" i="1"/>
  <c r="H24" i="1"/>
  <c r="H15" i="1"/>
  <c r="H33" i="1"/>
  <c r="H28" i="1"/>
  <c r="H17" i="1"/>
  <c r="F40" i="1"/>
  <c r="F30" i="1"/>
  <c r="F39" i="1"/>
  <c r="F24" i="1"/>
  <c r="F15" i="1"/>
  <c r="F33" i="1"/>
  <c r="F28" i="1"/>
  <c r="F17" i="1"/>
  <c r="H46" i="1"/>
  <c r="H25" i="1"/>
  <c r="H41" i="1"/>
  <c r="H45" i="1"/>
  <c r="H44" i="1"/>
  <c r="H43" i="1"/>
  <c r="H37" i="1"/>
  <c r="F46" i="1"/>
  <c r="I46" i="1" s="1"/>
  <c r="F25" i="1"/>
  <c r="F41" i="1"/>
  <c r="F45" i="1"/>
  <c r="F44" i="1"/>
  <c r="F43" i="1"/>
  <c r="F37" i="1"/>
  <c r="I19" i="1" l="1"/>
  <c r="I21" i="1"/>
  <c r="I42" i="1"/>
  <c r="I49" i="1"/>
  <c r="I36" i="1"/>
  <c r="I18" i="1"/>
  <c r="I38" i="1"/>
  <c r="I43" i="1"/>
  <c r="I25" i="1"/>
  <c r="I16" i="1"/>
  <c r="I34" i="1"/>
  <c r="I35" i="1"/>
  <c r="I12" i="1"/>
  <c r="I28" i="1"/>
  <c r="I37" i="1"/>
  <c r="I41" i="1"/>
  <c r="I17" i="1"/>
  <c r="I24" i="1"/>
  <c r="I31" i="1"/>
  <c r="I47" i="1"/>
  <c r="I8" i="1"/>
  <c r="I39" i="1"/>
  <c r="I44" i="1"/>
  <c r="I33" i="1"/>
  <c r="I30" i="1"/>
  <c r="I5" i="1"/>
  <c r="I6" i="1"/>
  <c r="I13" i="1"/>
  <c r="I7" i="1"/>
  <c r="I45" i="1"/>
  <c r="I15" i="1"/>
  <c r="I40" i="1"/>
  <c r="I29" i="1"/>
  <c r="I11" i="1"/>
  <c r="H32" i="1"/>
  <c r="H26" i="1"/>
  <c r="H20" i="1"/>
  <c r="H10" i="1"/>
  <c r="H9" i="1"/>
  <c r="H14" i="1"/>
  <c r="F32" i="1"/>
  <c r="F26" i="1"/>
  <c r="F20" i="1"/>
  <c r="F10" i="1"/>
  <c r="F9" i="1"/>
  <c r="F14" i="1"/>
  <c r="F27" i="1"/>
  <c r="I14" i="1" l="1"/>
  <c r="I9" i="1"/>
  <c r="I32" i="1"/>
  <c r="I20" i="1"/>
  <c r="I26" i="1"/>
  <c r="I10" i="1"/>
  <c r="H27" i="1"/>
  <c r="H23" i="1" l="1"/>
  <c r="F23" i="1"/>
  <c r="I27" i="1" l="1"/>
  <c r="I23" i="1"/>
</calcChain>
</file>

<file path=xl/sharedStrings.xml><?xml version="1.0" encoding="utf-8"?>
<sst xmlns="http://schemas.openxmlformats.org/spreadsheetml/2006/main" count="126" uniqueCount="82">
  <si>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</si>
  <si>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</si>
  <si>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</si>
  <si>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</si>
  <si>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</si>
  <si>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</si>
  <si>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</si>
  <si>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</si>
  <si>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3" type="noConversion"/>
  </si>
  <si>
    <t>0.7*平均学分绩点</t>
    <phoneticPr fontId="3" type="noConversion"/>
  </si>
  <si>
    <t>0.3*素质拓展绩点</t>
    <phoneticPr fontId="3" type="noConversion"/>
  </si>
  <si>
    <t>造本1403</t>
    <phoneticPr fontId="3" type="noConversion"/>
  </si>
  <si>
    <t>造本1403</t>
    <phoneticPr fontId="3" type="noConversion"/>
  </si>
  <si>
    <t>唐咏芯</t>
  </si>
  <si>
    <t>冷欢迎</t>
  </si>
  <si>
    <t>陈  薇</t>
  </si>
  <si>
    <t>黄杨洋</t>
  </si>
  <si>
    <t>陈佩云</t>
  </si>
  <si>
    <t>徐燕妮</t>
  </si>
  <si>
    <t>吴  越</t>
  </si>
  <si>
    <t>肖 伊</t>
  </si>
  <si>
    <t>1401040310</t>
  </si>
  <si>
    <t>蒋丽萍</t>
  </si>
  <si>
    <t>张桂均</t>
  </si>
  <si>
    <t>沈程艳</t>
  </si>
  <si>
    <t>张 归</t>
  </si>
  <si>
    <t>周 颖</t>
  </si>
  <si>
    <t>曹 林</t>
  </si>
  <si>
    <t>罗  翔</t>
  </si>
  <si>
    <t>1401040318</t>
  </si>
  <si>
    <t>1401040305</t>
  </si>
  <si>
    <t>1401040320</t>
  </si>
  <si>
    <t>1401040327</t>
  </si>
  <si>
    <t>陈  艺</t>
  </si>
  <si>
    <t>魏嫔媛</t>
  </si>
  <si>
    <t>陈  莹</t>
  </si>
  <si>
    <t>张  萍</t>
  </si>
  <si>
    <t>周雯婧</t>
  </si>
  <si>
    <t>陈振宇</t>
  </si>
  <si>
    <t>胡佳伟</t>
  </si>
  <si>
    <t>左雯雯</t>
  </si>
  <si>
    <t>1440340415</t>
  </si>
  <si>
    <t>1401040340</t>
  </si>
  <si>
    <t>1400740240</t>
  </si>
  <si>
    <t>曾碧云</t>
  </si>
  <si>
    <t>倪  闻</t>
  </si>
  <si>
    <t>尹强明</t>
  </si>
  <si>
    <t>李勇江</t>
  </si>
  <si>
    <t>张闻理</t>
  </si>
  <si>
    <t>陈青山</t>
  </si>
  <si>
    <t>龚郁森</t>
  </si>
  <si>
    <t>王海轩</t>
  </si>
  <si>
    <t>朱玉华</t>
  </si>
  <si>
    <t>段珂靖</t>
  </si>
  <si>
    <t>赵楚任</t>
  </si>
  <si>
    <t>李  璐</t>
  </si>
  <si>
    <t>江玉蓉</t>
  </si>
  <si>
    <t>许  婷</t>
  </si>
  <si>
    <t>严弘瑛</t>
  </si>
  <si>
    <t>冯  韵</t>
  </si>
  <si>
    <t>王 娟</t>
  </si>
  <si>
    <t>麻智鸿</t>
  </si>
  <si>
    <t>喻刚正</t>
  </si>
  <si>
    <t>王歆月</t>
  </si>
  <si>
    <t>凡月姣</t>
  </si>
  <si>
    <t>秦永通</t>
  </si>
  <si>
    <t>戚芳玲</t>
  </si>
  <si>
    <t>1401040337</t>
  </si>
  <si>
    <t>1401040342</t>
  </si>
  <si>
    <t>1490340124</t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</si>
  <si>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</si>
  <si>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</si>
  <si>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</si>
  <si>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</si>
  <si>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</si>
  <si>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</si>
  <si>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</si>
  <si>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</si>
  <si>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</si>
  <si>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</si>
  <si>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</si>
  <si>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r>
      <t xml:space="preserve">工程造价（本）1403班2015-2016学年总绩点排名    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</si>
</sst>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0_ "/>
    <numFmt numFmtId="177" formatCode="0.00000_);[Red]\(0.00000\)"/>
    <numFmt numFmtId="178" formatCode="0.00_);[Red]\(0.00\)"/>
    <numFmt numFmtId="179" formatCode="0.0000000_);[Red]\(0.0000000\)"/>
    <numFmt numFmtId="180" formatCode="0.00_ "/>
    <numFmt numFmtId="181" formatCode="0.00000_ "/>
    <numFmt numFmtId="182" formatCode="0.0000000_ "/>
  </numFmts>
  <fonts count="1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5117038483843"/>
        <bgColor theme="4" tint="0.79995117038483843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/>
      </top>
      <bottom style="thin">
        <color auto="1"/>
      </bottom>
      <diagonal/>
    </border>
    <border>
      <left style="thin">
        <color theme="4"/>
      </left>
      <right style="thin">
        <color theme="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 wrapText="1"/>
    </xf>
    <xf numFmtId="180" fontId="7" fillId="0" borderId="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81" fontId="12" fillId="0" borderId="1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0" fillId="0" borderId="6" xfId="0" applyNumberFormat="1" applyFill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9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2" fontId="2" fillId="0" borderId="5" xfId="0" applyNumberFormat="1" applyFont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 wrapText="1"/>
    </xf>
    <xf numFmtId="178" fontId="1" fillId="2" borderId="5" xfId="0" applyNumberFormat="1" applyFont="1" applyFill="1" applyBorder="1" applyAlignment="1">
      <alignment horizontal="center" vertical="center" wrapText="1"/>
    </xf>
    <xf numFmtId="178" fontId="1" fillId="0" borderId="6" xfId="0" applyNumberFormat="1" applyFont="1" applyFill="1" applyBorder="1" applyAlignment="1">
      <alignment horizontal="center" vertical="center" wrapText="1"/>
    </xf>
    <xf numFmtId="177" fontId="1" fillId="2" borderId="5" xfId="0" applyNumberFormat="1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179" fontId="1" fillId="2" borderId="5" xfId="0" applyNumberFormat="1" applyFont="1" applyFill="1" applyBorder="1" applyAlignment="1">
      <alignment horizontal="center" vertical="center" wrapText="1"/>
    </xf>
    <xf numFmtId="179" fontId="1" fillId="0" borderId="6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13"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0.00000_);[Red]\(0.00000\)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0.0000000_);[Red]\(0.0000000\)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0.00000_);[Red]\(0.00000\)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0.00000_);[Red]\(0.00000\)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宋体"/>
        <scheme val="none"/>
      </font>
      <numFmt numFmtId="181" formatCode="0.00000_ 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宋体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宋体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auto="1"/>
        </bottom>
      </border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表4" displayName="表4" ref="A4:K50" totalsRowShown="0" dataDxfId="11" headerRowBorderDxfId="12" tableBorderDxfId="10">
  <autoFilter ref="A4:K50"/>
  <sortState ref="A5:K50">
    <sortCondition descending="1" ref="I4:I50"/>
  </sortState>
  <tableColumns count="11">
    <tableColumn id="1" name="列1" dataDxfId="9"/>
    <tableColumn id="2" name="列2"/>
    <tableColumn id="3" name="列3" dataDxfId="8"/>
    <tableColumn id="4" name="列4" dataDxfId="7"/>
    <tableColumn id="5" name="列5" dataDxfId="6"/>
    <tableColumn id="6" name="列6" dataDxfId="5">
      <calculatedColumnFormula>E5*0.7</calculatedColumnFormula>
    </tableColumn>
    <tableColumn id="7" name="列7" dataDxfId="4"/>
    <tableColumn id="8" name="列8" dataDxfId="3">
      <calculatedColumnFormula>G5*0.3</calculatedColumnFormula>
    </tableColumn>
    <tableColumn id="9" name="列9" dataDxfId="2">
      <calculatedColumnFormula>F5+H5</calculatedColumnFormula>
    </tableColumn>
    <tableColumn id="10" name="列10" dataDxfId="1"/>
    <tableColumn id="11" name="列11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50"/>
  <sheetViews>
    <sheetView tabSelected="1" workbookViewId="0">
      <selection sqref="A1:K1"/>
    </sheetView>
  </sheetViews>
  <sheetFormatPr defaultColWidth="9" defaultRowHeight="13.5"/>
  <cols>
    <col min="1" max="1" width="10.875" style="1" customWidth="1"/>
    <col min="2" max="2" width="10.75" style="1" customWidth="1"/>
    <col min="3" max="3" width="10.25" style="1" customWidth="1"/>
    <col min="4" max="4" width="10.125" style="5" customWidth="1"/>
    <col min="5" max="5" width="12.875" style="7" customWidth="1"/>
    <col min="6" max="6" width="13.625" style="7" customWidth="1"/>
    <col min="7" max="7" width="12" style="7" customWidth="1"/>
    <col min="8" max="8" width="13.625" style="9" customWidth="1"/>
    <col min="9" max="9" width="10.375" style="7" customWidth="1"/>
    <col min="10" max="10" width="8.25" style="1" customWidth="1"/>
    <col min="11" max="11" width="8.75" style="1" customWidth="1"/>
  </cols>
  <sheetData>
    <row r="1" spans="1:11" ht="39.950000000000003" customHeight="1">
      <c r="A1" s="60" t="s">
        <v>81</v>
      </c>
      <c r="B1" s="61"/>
      <c r="C1" s="61"/>
      <c r="D1" s="61"/>
      <c r="E1" s="61"/>
      <c r="F1" s="61"/>
      <c r="G1" s="61"/>
      <c r="H1" s="61"/>
      <c r="I1" s="61"/>
      <c r="J1" s="61"/>
      <c r="K1" s="62"/>
    </row>
    <row r="2" spans="1:11" ht="13.5" customHeight="1">
      <c r="A2" s="58" t="s">
        <v>2</v>
      </c>
      <c r="B2" s="58" t="s">
        <v>0</v>
      </c>
      <c r="C2" s="58" t="s">
        <v>1</v>
      </c>
      <c r="D2" s="64" t="s">
        <v>3</v>
      </c>
      <c r="E2" s="66" t="s">
        <v>8</v>
      </c>
      <c r="F2" s="66" t="s">
        <v>9</v>
      </c>
      <c r="G2" s="66" t="s">
        <v>4</v>
      </c>
      <c r="H2" s="68" t="s">
        <v>10</v>
      </c>
      <c r="I2" s="66" t="s">
        <v>5</v>
      </c>
      <c r="J2" s="58" t="s">
        <v>6</v>
      </c>
      <c r="K2" s="58" t="s">
        <v>7</v>
      </c>
    </row>
    <row r="3" spans="1:11">
      <c r="A3" s="63"/>
      <c r="B3" s="63"/>
      <c r="C3" s="63"/>
      <c r="D3" s="65"/>
      <c r="E3" s="67"/>
      <c r="F3" s="67"/>
      <c r="G3" s="67"/>
      <c r="H3" s="69"/>
      <c r="I3" s="67"/>
      <c r="J3" s="63"/>
      <c r="K3" s="59"/>
    </row>
    <row r="4" spans="1:11" ht="0.75" hidden="1" customHeight="1">
      <c r="A4" s="40" t="s">
        <v>70</v>
      </c>
      <c r="B4" s="41" t="s">
        <v>71</v>
      </c>
      <c r="C4" s="42" t="s">
        <v>72</v>
      </c>
      <c r="D4" s="42" t="s">
        <v>73</v>
      </c>
      <c r="E4" s="43" t="s">
        <v>74</v>
      </c>
      <c r="F4" s="44" t="s">
        <v>75</v>
      </c>
      <c r="G4" s="44" t="s">
        <v>76</v>
      </c>
      <c r="H4" s="45" t="s">
        <v>77</v>
      </c>
      <c r="I4" s="44" t="s">
        <v>78</v>
      </c>
      <c r="J4" s="46" t="s">
        <v>79</v>
      </c>
      <c r="K4" s="47" t="s">
        <v>80</v>
      </c>
    </row>
    <row r="5" spans="1:11" ht="14.1" customHeight="1">
      <c r="A5" s="33" t="s">
        <v>11</v>
      </c>
      <c r="B5" s="27">
        <v>1401040322</v>
      </c>
      <c r="C5" s="27" t="s">
        <v>52</v>
      </c>
      <c r="D5" s="21">
        <v>216.35</v>
      </c>
      <c r="E5" s="6">
        <v>3.6058300000000001</v>
      </c>
      <c r="F5" s="2">
        <f>E5*0.7</f>
        <v>2.5240809999999998</v>
      </c>
      <c r="G5" s="2">
        <v>5.59</v>
      </c>
      <c r="H5" s="8">
        <f>G5*0.3</f>
        <v>1.6769999999999998</v>
      </c>
      <c r="I5" s="2">
        <f t="shared" ref="I5:I50" si="0">F5+H5</f>
        <v>4.2010809999999994</v>
      </c>
      <c r="J5" s="3">
        <v>1</v>
      </c>
      <c r="K5" s="34"/>
    </row>
    <row r="6" spans="1:11" ht="14.1" customHeight="1">
      <c r="A6" s="33" t="s">
        <v>11</v>
      </c>
      <c r="B6" s="27">
        <v>1401040323</v>
      </c>
      <c r="C6" s="27" t="s">
        <v>56</v>
      </c>
      <c r="D6" s="21">
        <v>207.6</v>
      </c>
      <c r="E6" s="2">
        <v>3.48908</v>
      </c>
      <c r="F6" s="2">
        <f>E6*0.7</f>
        <v>2.4423559999999997</v>
      </c>
      <c r="G6" s="2">
        <v>3.98</v>
      </c>
      <c r="H6" s="8">
        <f>G6*0.3</f>
        <v>1.194</v>
      </c>
      <c r="I6" s="2">
        <f t="shared" si="0"/>
        <v>3.6363559999999997</v>
      </c>
      <c r="J6" s="3">
        <v>2</v>
      </c>
      <c r="K6" s="34"/>
    </row>
    <row r="7" spans="1:11" ht="14.1" customHeight="1">
      <c r="A7" s="33" t="s">
        <v>11</v>
      </c>
      <c r="B7" s="28">
        <v>1401040325</v>
      </c>
      <c r="C7" s="28" t="s">
        <v>55</v>
      </c>
      <c r="D7" s="12">
        <v>216.1</v>
      </c>
      <c r="E7" s="2">
        <v>3.5138199999999999</v>
      </c>
      <c r="F7" s="2">
        <f>E7*0.7</f>
        <v>2.4596739999999997</v>
      </c>
      <c r="G7" s="2">
        <v>3.41</v>
      </c>
      <c r="H7" s="8">
        <f>G7*0.3</f>
        <v>1.0229999999999999</v>
      </c>
      <c r="I7" s="2">
        <f t="shared" si="0"/>
        <v>3.4826739999999994</v>
      </c>
      <c r="J7" s="3">
        <v>3</v>
      </c>
      <c r="K7" s="34"/>
    </row>
    <row r="8" spans="1:11" ht="14.1" customHeight="1">
      <c r="A8" s="33" t="s">
        <v>11</v>
      </c>
      <c r="B8" s="27">
        <v>1401040324</v>
      </c>
      <c r="C8" s="27" t="s">
        <v>54</v>
      </c>
      <c r="D8" s="21">
        <v>216.75</v>
      </c>
      <c r="E8" s="2">
        <v>3.5243899999999999</v>
      </c>
      <c r="F8" s="2">
        <f>E8*0.7</f>
        <v>2.4670729999999996</v>
      </c>
      <c r="G8" s="2">
        <v>2.61</v>
      </c>
      <c r="H8" s="8">
        <f>G8*0.3</f>
        <v>0.78299999999999992</v>
      </c>
      <c r="I8" s="2">
        <f t="shared" si="0"/>
        <v>3.2500729999999995</v>
      </c>
      <c r="J8" s="3">
        <v>4</v>
      </c>
      <c r="K8" s="34"/>
    </row>
    <row r="9" spans="1:11" ht="14.1" customHeight="1">
      <c r="A9" s="33" t="s">
        <v>12</v>
      </c>
      <c r="B9" s="12">
        <v>1401040303</v>
      </c>
      <c r="C9" s="12" t="s">
        <v>16</v>
      </c>
      <c r="D9" s="10">
        <v>186.55</v>
      </c>
      <c r="E9" s="2">
        <v>3.0834710743801601</v>
      </c>
      <c r="F9" s="2">
        <f>E9*0.75</f>
        <v>2.3126033057851201</v>
      </c>
      <c r="G9" s="2">
        <v>3.3796355518305088</v>
      </c>
      <c r="H9" s="8">
        <f>G9*0.25</f>
        <v>0.8449088879576272</v>
      </c>
      <c r="I9" s="2">
        <f t="shared" si="0"/>
        <v>3.1575121937427473</v>
      </c>
      <c r="J9" s="3">
        <v>5</v>
      </c>
      <c r="K9" s="34"/>
    </row>
    <row r="10" spans="1:11" ht="14.1" customHeight="1">
      <c r="A10" s="33" t="s">
        <v>12</v>
      </c>
      <c r="B10" s="13">
        <v>1401040308</v>
      </c>
      <c r="C10" s="13" t="s">
        <v>17</v>
      </c>
      <c r="D10" s="10">
        <v>183.35</v>
      </c>
      <c r="E10" s="2">
        <v>3.0815126050420201</v>
      </c>
      <c r="F10" s="2">
        <f>E10*0.75</f>
        <v>2.3111344537815151</v>
      </c>
      <c r="G10" s="2">
        <v>3.3796355518305088</v>
      </c>
      <c r="H10" s="8">
        <f>G10*0.25</f>
        <v>0.8449088879576272</v>
      </c>
      <c r="I10" s="2">
        <f t="shared" si="0"/>
        <v>3.1560433417391422</v>
      </c>
      <c r="J10" s="3">
        <v>6</v>
      </c>
      <c r="K10" s="34"/>
    </row>
    <row r="11" spans="1:11" ht="14.1" customHeight="1">
      <c r="A11" s="33" t="s">
        <v>11</v>
      </c>
      <c r="B11" s="28">
        <v>1401040309</v>
      </c>
      <c r="C11" s="28" t="s">
        <v>53</v>
      </c>
      <c r="D11" s="12">
        <v>202.7</v>
      </c>
      <c r="E11" s="6">
        <v>3.52522</v>
      </c>
      <c r="F11" s="2">
        <f>E11*0.7</f>
        <v>2.467654</v>
      </c>
      <c r="G11" s="2">
        <v>2.2599999999999998</v>
      </c>
      <c r="H11" s="8">
        <f>G11*0.3</f>
        <v>0.67799999999999994</v>
      </c>
      <c r="I11" s="2">
        <f t="shared" si="0"/>
        <v>3.145654</v>
      </c>
      <c r="J11" s="3">
        <v>7</v>
      </c>
      <c r="K11" s="34"/>
    </row>
    <row r="12" spans="1:11" ht="14.1" customHeight="1">
      <c r="A12" s="33" t="s">
        <v>11</v>
      </c>
      <c r="B12" s="28" t="s">
        <v>69</v>
      </c>
      <c r="C12" s="28" t="s">
        <v>66</v>
      </c>
      <c r="D12" s="29">
        <v>166.75</v>
      </c>
      <c r="E12" s="32">
        <v>2.9</v>
      </c>
      <c r="F12" s="2">
        <f>E12*0.7</f>
        <v>2.0299999999999998</v>
      </c>
      <c r="G12" s="2">
        <v>3.64</v>
      </c>
      <c r="H12" s="8">
        <f>G12*0.3</f>
        <v>1.0920000000000001</v>
      </c>
      <c r="I12" s="2">
        <f t="shared" si="0"/>
        <v>3.1219999999999999</v>
      </c>
      <c r="J12" s="3">
        <v>8</v>
      </c>
      <c r="K12" s="34"/>
    </row>
    <row r="13" spans="1:11" ht="14.1" customHeight="1">
      <c r="A13" s="33" t="s">
        <v>11</v>
      </c>
      <c r="B13" s="28">
        <v>1401040306</v>
      </c>
      <c r="C13" s="28" t="s">
        <v>59</v>
      </c>
      <c r="D13" s="12">
        <v>204.6</v>
      </c>
      <c r="E13" s="6">
        <v>3.43866</v>
      </c>
      <c r="F13" s="2">
        <f>E13*0.7</f>
        <v>2.4070619999999998</v>
      </c>
      <c r="G13" s="36">
        <v>2.38</v>
      </c>
      <c r="H13" s="37">
        <f>G13*0.3</f>
        <v>0.71399999999999997</v>
      </c>
      <c r="I13" s="36">
        <f t="shared" si="0"/>
        <v>3.1210619999999998</v>
      </c>
      <c r="J13" s="38">
        <v>9</v>
      </c>
      <c r="K13" s="34"/>
    </row>
    <row r="14" spans="1:11" ht="14.1" customHeight="1">
      <c r="A14" s="33" t="s">
        <v>12</v>
      </c>
      <c r="B14" s="12">
        <v>1401040326</v>
      </c>
      <c r="C14" s="12" t="s">
        <v>15</v>
      </c>
      <c r="D14" s="10">
        <v>183.3</v>
      </c>
      <c r="E14" s="2">
        <v>3.0806722689075601</v>
      </c>
      <c r="F14" s="2">
        <f>E14*0.75</f>
        <v>2.3105042016806703</v>
      </c>
      <c r="G14" s="2">
        <v>2.9708546475844333</v>
      </c>
      <c r="H14" s="8">
        <f>G14*0.25</f>
        <v>0.74271366189610832</v>
      </c>
      <c r="I14" s="2">
        <f t="shared" si="0"/>
        <v>3.0532178635767786</v>
      </c>
      <c r="J14" s="3">
        <v>10</v>
      </c>
      <c r="K14" s="34"/>
    </row>
    <row r="15" spans="1:11" ht="14.1" customHeight="1">
      <c r="A15" s="33" t="s">
        <v>11</v>
      </c>
      <c r="B15" s="21">
        <v>1401040321</v>
      </c>
      <c r="C15" s="21" t="s">
        <v>36</v>
      </c>
      <c r="D15" s="21">
        <v>176.75</v>
      </c>
      <c r="E15" s="2">
        <v>2.9214899999999999</v>
      </c>
      <c r="F15" s="2">
        <f>E15*0.7</f>
        <v>2.0450429999999997</v>
      </c>
      <c r="G15" s="2">
        <v>3.87</v>
      </c>
      <c r="H15" s="8">
        <f>G15*0.25</f>
        <v>0.96750000000000003</v>
      </c>
      <c r="I15" s="2">
        <f t="shared" si="0"/>
        <v>3.012543</v>
      </c>
      <c r="J15" s="3">
        <v>11</v>
      </c>
      <c r="K15" s="34"/>
    </row>
    <row r="16" spans="1:11" ht="14.1" customHeight="1">
      <c r="A16" s="33" t="s">
        <v>11</v>
      </c>
      <c r="B16" s="27">
        <v>1401040339</v>
      </c>
      <c r="C16" s="27" t="s">
        <v>58</v>
      </c>
      <c r="D16" s="21">
        <v>206.4</v>
      </c>
      <c r="E16" s="2">
        <v>3.4689100000000002</v>
      </c>
      <c r="F16" s="2">
        <f>E16*0.7</f>
        <v>2.4282369999999998</v>
      </c>
      <c r="G16" s="2">
        <v>1.8</v>
      </c>
      <c r="H16" s="8">
        <f>G16*0.3</f>
        <v>0.54</v>
      </c>
      <c r="I16" s="2">
        <f t="shared" si="0"/>
        <v>2.9682369999999998</v>
      </c>
      <c r="J16" s="3">
        <v>12</v>
      </c>
      <c r="K16" s="34"/>
    </row>
    <row r="17" spans="1:11" ht="14.1" customHeight="1">
      <c r="A17" s="33" t="s">
        <v>11</v>
      </c>
      <c r="B17" s="12">
        <v>1401040317</v>
      </c>
      <c r="C17" s="12" t="s">
        <v>33</v>
      </c>
      <c r="D17" s="25">
        <v>183.3</v>
      </c>
      <c r="E17" s="6">
        <v>3.08067</v>
      </c>
      <c r="F17" s="2">
        <f>E17*0.7</f>
        <v>2.156469</v>
      </c>
      <c r="G17" s="2">
        <v>2.95</v>
      </c>
      <c r="H17" s="8">
        <f>G17*0.25</f>
        <v>0.73750000000000004</v>
      </c>
      <c r="I17" s="2">
        <f t="shared" si="0"/>
        <v>2.8939690000000002</v>
      </c>
      <c r="J17" s="3">
        <v>13</v>
      </c>
      <c r="K17" s="34"/>
    </row>
    <row r="18" spans="1:11" ht="14.1" customHeight="1">
      <c r="A18" s="33" t="s">
        <v>11</v>
      </c>
      <c r="B18" s="30">
        <v>1490340223</v>
      </c>
      <c r="C18" s="29" t="s">
        <v>60</v>
      </c>
      <c r="D18" s="31">
        <v>186.1</v>
      </c>
      <c r="E18" s="32">
        <v>3.0260199999999999</v>
      </c>
      <c r="F18" s="2">
        <f>E18*0.7</f>
        <v>2.1182139999999996</v>
      </c>
      <c r="G18" s="2">
        <v>2.4900000000000002</v>
      </c>
      <c r="H18" s="8">
        <f>G18*0.3</f>
        <v>0.747</v>
      </c>
      <c r="I18" s="2">
        <f t="shared" si="0"/>
        <v>2.8652139999999995</v>
      </c>
      <c r="J18" s="3">
        <v>14</v>
      </c>
      <c r="K18" s="34"/>
    </row>
    <row r="19" spans="1:11" ht="14.1" customHeight="1">
      <c r="A19" s="33" t="s">
        <v>11</v>
      </c>
      <c r="B19" s="29">
        <v>1401040329</v>
      </c>
      <c r="C19" s="29" t="s">
        <v>62</v>
      </c>
      <c r="D19" s="29">
        <v>176.75</v>
      </c>
      <c r="E19" s="32">
        <v>2.9214899999999999</v>
      </c>
      <c r="F19" s="2">
        <f>E19*0.7</f>
        <v>2.0450429999999997</v>
      </c>
      <c r="G19" s="2">
        <v>2.72</v>
      </c>
      <c r="H19" s="8">
        <f>G19*0.3</f>
        <v>0.81600000000000006</v>
      </c>
      <c r="I19" s="2">
        <f t="shared" si="0"/>
        <v>2.8610429999999996</v>
      </c>
      <c r="J19" s="3">
        <v>15</v>
      </c>
      <c r="K19" s="34"/>
    </row>
    <row r="20" spans="1:11" ht="14.1" customHeight="1">
      <c r="A20" s="33" t="s">
        <v>12</v>
      </c>
      <c r="B20" s="13">
        <v>1401040341</v>
      </c>
      <c r="C20" s="13" t="s">
        <v>18</v>
      </c>
      <c r="D20" s="10">
        <v>195.3</v>
      </c>
      <c r="E20" s="2">
        <v>3.28235294117647</v>
      </c>
      <c r="F20" s="2">
        <f>E20*0.75</f>
        <v>2.4617647058823526</v>
      </c>
      <c r="G20" s="2">
        <v>1.5401214827231637</v>
      </c>
      <c r="H20" s="8">
        <f>G20*0.25</f>
        <v>0.38503037068079093</v>
      </c>
      <c r="I20" s="2">
        <f t="shared" si="0"/>
        <v>2.8467950765631436</v>
      </c>
      <c r="J20" s="3">
        <v>16</v>
      </c>
      <c r="K20" s="34"/>
    </row>
    <row r="21" spans="1:11" ht="14.1" customHeight="1">
      <c r="A21" s="33" t="s">
        <v>11</v>
      </c>
      <c r="B21" s="53" t="s">
        <v>67</v>
      </c>
      <c r="C21" s="53" t="s">
        <v>61</v>
      </c>
      <c r="D21" s="29">
        <v>174.95</v>
      </c>
      <c r="E21" s="32">
        <v>2.94034</v>
      </c>
      <c r="F21" s="2">
        <f>E21*0.7</f>
        <v>2.0582379999999998</v>
      </c>
      <c r="G21" s="2">
        <v>2.61</v>
      </c>
      <c r="H21" s="8">
        <f>G21*0.3</f>
        <v>0.78299999999999992</v>
      </c>
      <c r="I21" s="2">
        <f t="shared" si="0"/>
        <v>2.8412379999999997</v>
      </c>
      <c r="J21" s="3">
        <v>17</v>
      </c>
      <c r="K21" s="34"/>
    </row>
    <row r="22" spans="1:11" ht="14.1" customHeight="1">
      <c r="A22" s="33" t="s">
        <v>11</v>
      </c>
      <c r="B22" s="12">
        <v>1401040319</v>
      </c>
      <c r="C22" s="12" t="s">
        <v>57</v>
      </c>
      <c r="D22" s="12">
        <v>214.4</v>
      </c>
      <c r="E22" s="2">
        <v>3.4861800000000001</v>
      </c>
      <c r="F22" s="2">
        <f>E22*0.7</f>
        <v>2.4403259999999998</v>
      </c>
      <c r="G22" s="2">
        <v>1.1100000000000001</v>
      </c>
      <c r="H22" s="8">
        <f>G22*0.3</f>
        <v>0.33300000000000002</v>
      </c>
      <c r="I22" s="2">
        <f t="shared" si="0"/>
        <v>2.773326</v>
      </c>
      <c r="J22" s="3">
        <v>18</v>
      </c>
      <c r="K22" s="34"/>
    </row>
    <row r="23" spans="1:11" ht="14.1" customHeight="1">
      <c r="A23" s="33" t="s">
        <v>11</v>
      </c>
      <c r="B23" s="12">
        <v>1401040316</v>
      </c>
      <c r="C23" s="12" t="s">
        <v>14</v>
      </c>
      <c r="D23" s="4">
        <v>191.4</v>
      </c>
      <c r="E23" s="6">
        <v>3.2168067226890802</v>
      </c>
      <c r="F23" s="2">
        <f>E23*0.75</f>
        <v>2.4126050420168101</v>
      </c>
      <c r="G23" s="2">
        <v>1.3357310306001251</v>
      </c>
      <c r="H23" s="8">
        <f>G23*0.25</f>
        <v>0.33393275765003128</v>
      </c>
      <c r="I23" s="2">
        <f t="shared" si="0"/>
        <v>2.7465377996668412</v>
      </c>
      <c r="J23" s="3">
        <v>19</v>
      </c>
      <c r="K23" s="34"/>
    </row>
    <row r="24" spans="1:11" ht="14.1" customHeight="1">
      <c r="A24" s="33" t="s">
        <v>11</v>
      </c>
      <c r="B24" s="24">
        <v>1490140226</v>
      </c>
      <c r="C24" s="12" t="s">
        <v>37</v>
      </c>
      <c r="D24" s="25">
        <v>170.9</v>
      </c>
      <c r="E24" s="2">
        <v>2.92137</v>
      </c>
      <c r="F24" s="2">
        <f>E24*0.7</f>
        <v>2.044959</v>
      </c>
      <c r="G24" s="2">
        <v>2.72</v>
      </c>
      <c r="H24" s="8">
        <f>G24*0.25</f>
        <v>0.68</v>
      </c>
      <c r="I24" s="2">
        <f t="shared" si="0"/>
        <v>2.7249590000000001</v>
      </c>
      <c r="J24" s="3">
        <v>20</v>
      </c>
      <c r="K24" s="34"/>
    </row>
    <row r="25" spans="1:11" ht="14.1" customHeight="1">
      <c r="A25" s="33" t="s">
        <v>11</v>
      </c>
      <c r="B25" s="17">
        <v>1400540147</v>
      </c>
      <c r="C25" s="17" t="s">
        <v>27</v>
      </c>
      <c r="D25" s="20">
        <v>145.19999999999999</v>
      </c>
      <c r="E25" s="2">
        <v>2.42</v>
      </c>
      <c r="F25" s="2">
        <f>E25*0.75</f>
        <v>1.8149999999999999</v>
      </c>
      <c r="G25" s="2">
        <v>3.53</v>
      </c>
      <c r="H25" s="8">
        <f>G25*0.25</f>
        <v>0.88249999999999995</v>
      </c>
      <c r="I25" s="2">
        <f t="shared" si="0"/>
        <v>2.6974999999999998</v>
      </c>
      <c r="J25" s="3">
        <v>21</v>
      </c>
      <c r="K25" s="34"/>
    </row>
    <row r="26" spans="1:11" ht="14.1" customHeight="1">
      <c r="A26" s="33" t="s">
        <v>12</v>
      </c>
      <c r="B26" s="14">
        <v>1401040315</v>
      </c>
      <c r="C26" s="14" t="s">
        <v>19</v>
      </c>
      <c r="D26" s="10">
        <v>188.75</v>
      </c>
      <c r="E26" s="2">
        <v>3.1722689075630202</v>
      </c>
      <c r="F26" s="2">
        <f>E26*0.75</f>
        <v>2.3792016806722653</v>
      </c>
      <c r="G26" s="2">
        <v>1.1313405784770865</v>
      </c>
      <c r="H26" s="8">
        <f>G26*0.25</f>
        <v>0.28283514461927162</v>
      </c>
      <c r="I26" s="2">
        <f t="shared" si="0"/>
        <v>2.662036825291537</v>
      </c>
      <c r="J26" s="3">
        <v>22</v>
      </c>
      <c r="K26" s="34"/>
    </row>
    <row r="27" spans="1:11" ht="14.1" customHeight="1">
      <c r="A27" s="33" t="s">
        <v>11</v>
      </c>
      <c r="B27" s="11">
        <v>1401040311</v>
      </c>
      <c r="C27" s="12" t="s">
        <v>13</v>
      </c>
      <c r="D27" s="12">
        <v>181.55</v>
      </c>
      <c r="E27" s="6">
        <v>3.1034199999999998</v>
      </c>
      <c r="F27" s="2">
        <f>E27*0.7</f>
        <v>2.1723939999999997</v>
      </c>
      <c r="G27" s="2">
        <v>1.5401214827231637</v>
      </c>
      <c r="H27" s="8">
        <f>G27*0.3</f>
        <v>0.46203644481694911</v>
      </c>
      <c r="I27" s="2">
        <f t="shared" si="0"/>
        <v>2.6344304448169487</v>
      </c>
      <c r="J27" s="3">
        <v>23</v>
      </c>
      <c r="K27" s="34"/>
    </row>
    <row r="28" spans="1:11" ht="14.1" customHeight="1">
      <c r="A28" s="33" t="s">
        <v>11</v>
      </c>
      <c r="B28" s="27" t="s">
        <v>41</v>
      </c>
      <c r="C28" s="27" t="s">
        <v>34</v>
      </c>
      <c r="D28" s="26">
        <v>184</v>
      </c>
      <c r="E28" s="6">
        <v>2.99187</v>
      </c>
      <c r="F28" s="2">
        <f>E28*0.7</f>
        <v>2.094309</v>
      </c>
      <c r="G28" s="2">
        <v>2.15</v>
      </c>
      <c r="H28" s="8">
        <f>G28*0.25</f>
        <v>0.53749999999999998</v>
      </c>
      <c r="I28" s="2">
        <f t="shared" si="0"/>
        <v>2.6318090000000001</v>
      </c>
      <c r="J28" s="3">
        <v>24</v>
      </c>
      <c r="K28" s="34"/>
    </row>
    <row r="29" spans="1:11" ht="14.1" customHeight="1">
      <c r="A29" s="33" t="s">
        <v>11</v>
      </c>
      <c r="B29" s="12">
        <v>1401040334</v>
      </c>
      <c r="C29" s="12" t="s">
        <v>45</v>
      </c>
      <c r="D29" s="12">
        <v>134.05000000000001</v>
      </c>
      <c r="E29" s="6">
        <v>2.29145299145299</v>
      </c>
      <c r="F29" s="2">
        <f>E29*0.75</f>
        <v>1.7185897435897424</v>
      </c>
      <c r="G29" s="2">
        <v>2.8</v>
      </c>
      <c r="H29" s="8">
        <f>G29*0.3</f>
        <v>0.84</v>
      </c>
      <c r="I29" s="2">
        <f t="shared" si="0"/>
        <v>2.5585897435897422</v>
      </c>
      <c r="J29" s="3">
        <v>25</v>
      </c>
      <c r="K29" s="34"/>
    </row>
    <row r="30" spans="1:11" ht="14.1" customHeight="1">
      <c r="A30" s="33" t="s">
        <v>11</v>
      </c>
      <c r="B30" s="12">
        <v>1401040331</v>
      </c>
      <c r="C30" s="23" t="s">
        <v>39</v>
      </c>
      <c r="D30" s="25">
        <v>172.91</v>
      </c>
      <c r="E30" s="2">
        <v>2.90605</v>
      </c>
      <c r="F30" s="2">
        <f>E30*0.7</f>
        <v>2.0342349999999998</v>
      </c>
      <c r="G30" s="2">
        <v>2.0299999999999998</v>
      </c>
      <c r="H30" s="8">
        <f>G30*0.25</f>
        <v>0.50749999999999995</v>
      </c>
      <c r="I30" s="2">
        <f t="shared" si="0"/>
        <v>2.5417349999999996</v>
      </c>
      <c r="J30" s="3">
        <v>26</v>
      </c>
      <c r="K30" s="34"/>
    </row>
    <row r="31" spans="1:11" ht="14.1" customHeight="1">
      <c r="A31" s="33" t="s">
        <v>11</v>
      </c>
      <c r="B31" s="21">
        <v>1401040304</v>
      </c>
      <c r="C31" s="21" t="s">
        <v>44</v>
      </c>
      <c r="D31" s="21">
        <v>145.30000000000001</v>
      </c>
      <c r="E31" s="6">
        <v>2.3819672131147498</v>
      </c>
      <c r="F31" s="2">
        <f>E31*0.7</f>
        <v>1.6673770491803248</v>
      </c>
      <c r="G31" s="2">
        <v>2.8</v>
      </c>
      <c r="H31" s="8">
        <f>G31*0.3</f>
        <v>0.84</v>
      </c>
      <c r="I31" s="2">
        <f t="shared" si="0"/>
        <v>2.5073770491803247</v>
      </c>
      <c r="J31" s="3">
        <v>27</v>
      </c>
      <c r="K31" s="34"/>
    </row>
    <row r="32" spans="1:11" ht="14.1" customHeight="1">
      <c r="A32" s="33" t="s">
        <v>12</v>
      </c>
      <c r="B32" s="15" t="s">
        <v>21</v>
      </c>
      <c r="C32" s="15" t="s">
        <v>20</v>
      </c>
      <c r="D32" s="4">
        <v>181.35</v>
      </c>
      <c r="E32" s="6">
        <v>3.1</v>
      </c>
      <c r="F32" s="2">
        <f>E32*0.75</f>
        <v>2.3250000000000002</v>
      </c>
      <c r="G32" s="2">
        <v>0.72255967423101009</v>
      </c>
      <c r="H32" s="8">
        <f>G32*0.25</f>
        <v>0.18063991855775252</v>
      </c>
      <c r="I32" s="2">
        <f t="shared" si="0"/>
        <v>2.5056399185577529</v>
      </c>
      <c r="J32" s="54">
        <v>28</v>
      </c>
      <c r="K32" s="34"/>
    </row>
    <row r="33" spans="1:11" ht="14.1" customHeight="1">
      <c r="A33" s="33" t="s">
        <v>11</v>
      </c>
      <c r="B33" s="12">
        <v>1401040312</v>
      </c>
      <c r="C33" s="12" t="s">
        <v>35</v>
      </c>
      <c r="D33" s="12">
        <v>174.95</v>
      </c>
      <c r="E33" s="2">
        <v>2.94034</v>
      </c>
      <c r="F33" s="2">
        <f>E33*0.7</f>
        <v>2.0582379999999998</v>
      </c>
      <c r="G33" s="2">
        <v>1.69</v>
      </c>
      <c r="H33" s="8">
        <f>G33*0.25</f>
        <v>0.42249999999999999</v>
      </c>
      <c r="I33" s="2">
        <f t="shared" si="0"/>
        <v>2.4807379999999997</v>
      </c>
      <c r="J33" s="3">
        <v>29</v>
      </c>
      <c r="K33" s="34"/>
    </row>
    <row r="34" spans="1:11" ht="14.1" customHeight="1">
      <c r="A34" s="33" t="s">
        <v>11</v>
      </c>
      <c r="B34" s="29">
        <v>1401040314</v>
      </c>
      <c r="C34" s="29" t="s">
        <v>64</v>
      </c>
      <c r="D34" s="29">
        <v>173.25</v>
      </c>
      <c r="E34" s="32">
        <v>2.9117600000000001</v>
      </c>
      <c r="F34" s="2">
        <f>E34*0.7</f>
        <v>2.0382319999999998</v>
      </c>
      <c r="G34" s="2">
        <v>1.34</v>
      </c>
      <c r="H34" s="8">
        <f>G34*0.3</f>
        <v>0.40200000000000002</v>
      </c>
      <c r="I34" s="2">
        <f t="shared" si="0"/>
        <v>2.440232</v>
      </c>
      <c r="J34" s="3">
        <v>30</v>
      </c>
      <c r="K34" s="34"/>
    </row>
    <row r="35" spans="1:11" ht="14.1" customHeight="1">
      <c r="A35" s="33" t="s">
        <v>11</v>
      </c>
      <c r="B35" s="50" t="s">
        <v>68</v>
      </c>
      <c r="C35" s="50" t="s">
        <v>65</v>
      </c>
      <c r="D35" s="31">
        <v>172.91</v>
      </c>
      <c r="E35" s="32">
        <v>2.90605</v>
      </c>
      <c r="F35" s="2">
        <f>E35*0.7</f>
        <v>2.0342349999999998</v>
      </c>
      <c r="G35" s="2">
        <v>1.23</v>
      </c>
      <c r="H35" s="8">
        <f>G35*0.3</f>
        <v>0.36899999999999999</v>
      </c>
      <c r="I35" s="2">
        <f t="shared" si="0"/>
        <v>2.4032349999999996</v>
      </c>
      <c r="J35" s="3">
        <v>31</v>
      </c>
      <c r="K35" s="34"/>
    </row>
    <row r="36" spans="1:11" ht="14.1" customHeight="1">
      <c r="A36" s="33" t="s">
        <v>11</v>
      </c>
      <c r="B36" s="21">
        <v>1401040332</v>
      </c>
      <c r="C36" s="21" t="s">
        <v>46</v>
      </c>
      <c r="D36" s="21">
        <v>123.55</v>
      </c>
      <c r="E36" s="2">
        <v>2.0764705882352898</v>
      </c>
      <c r="F36" s="2">
        <f>E36*0.75</f>
        <v>1.5573529411764673</v>
      </c>
      <c r="G36" s="2">
        <v>2.8</v>
      </c>
      <c r="H36" s="8">
        <f>G36*0.3</f>
        <v>0.84</v>
      </c>
      <c r="I36" s="2">
        <f t="shared" si="0"/>
        <v>2.3973529411764671</v>
      </c>
      <c r="J36" s="3">
        <v>32</v>
      </c>
      <c r="K36" s="34"/>
    </row>
    <row r="37" spans="1:11" ht="14.1" customHeight="1">
      <c r="A37" s="33" t="s">
        <v>11</v>
      </c>
      <c r="B37" s="16" t="s">
        <v>29</v>
      </c>
      <c r="C37" s="16" t="s">
        <v>22</v>
      </c>
      <c r="D37" s="19">
        <v>156.94999999999999</v>
      </c>
      <c r="E37" s="6">
        <v>2.5520299999999998</v>
      </c>
      <c r="F37" s="2">
        <f>E37*0.75</f>
        <v>1.9140224999999997</v>
      </c>
      <c r="G37" s="48">
        <v>1.92</v>
      </c>
      <c r="H37" s="48">
        <f>G37*0.25</f>
        <v>0.48</v>
      </c>
      <c r="I37" s="48">
        <f t="shared" si="0"/>
        <v>2.3940224999999997</v>
      </c>
      <c r="J37" s="55">
        <v>33</v>
      </c>
      <c r="K37" s="34"/>
    </row>
    <row r="38" spans="1:11" ht="14.1" customHeight="1">
      <c r="A38" s="33" t="s">
        <v>11</v>
      </c>
      <c r="B38" s="30">
        <v>1401040313</v>
      </c>
      <c r="C38" s="29" t="s">
        <v>63</v>
      </c>
      <c r="D38" s="31">
        <v>170.9</v>
      </c>
      <c r="E38" s="32">
        <v>2.92137</v>
      </c>
      <c r="F38" s="2">
        <f>E38*0.7</f>
        <v>2.044959</v>
      </c>
      <c r="G38" s="2">
        <v>1.1100000000000001</v>
      </c>
      <c r="H38" s="8">
        <f>G38*0.3</f>
        <v>0.33300000000000002</v>
      </c>
      <c r="I38" s="2">
        <f t="shared" si="0"/>
        <v>2.3779590000000002</v>
      </c>
      <c r="J38" s="3">
        <v>34</v>
      </c>
      <c r="K38" s="34"/>
    </row>
    <row r="39" spans="1:11" ht="14.1" customHeight="1">
      <c r="A39" s="33" t="s">
        <v>11</v>
      </c>
      <c r="B39" s="22" t="s">
        <v>42</v>
      </c>
      <c r="C39" s="22" t="s">
        <v>38</v>
      </c>
      <c r="D39" s="21">
        <v>173.25</v>
      </c>
      <c r="E39" s="2">
        <v>2.9117600000000001</v>
      </c>
      <c r="F39" s="2">
        <f>E39*0.7</f>
        <v>2.0382319999999998</v>
      </c>
      <c r="G39" s="2">
        <v>1.1100000000000001</v>
      </c>
      <c r="H39" s="8">
        <f>G39*0.25</f>
        <v>0.27750000000000002</v>
      </c>
      <c r="I39" s="2">
        <f t="shared" si="0"/>
        <v>2.3157319999999997</v>
      </c>
      <c r="J39" s="3">
        <v>35</v>
      </c>
      <c r="K39" s="34"/>
    </row>
    <row r="40" spans="1:11" ht="14.1" customHeight="1">
      <c r="A40" s="33" t="s">
        <v>11</v>
      </c>
      <c r="B40" s="22" t="s">
        <v>43</v>
      </c>
      <c r="C40" s="22" t="s">
        <v>40</v>
      </c>
      <c r="D40" s="21">
        <v>166.75</v>
      </c>
      <c r="E40" s="6">
        <v>2.9</v>
      </c>
      <c r="F40" s="2">
        <f>E40*0.7</f>
        <v>2.0299999999999998</v>
      </c>
      <c r="G40" s="2">
        <v>0.88</v>
      </c>
      <c r="H40" s="8">
        <f>G40*0.25</f>
        <v>0.22</v>
      </c>
      <c r="I40" s="2">
        <f t="shared" si="0"/>
        <v>2.25</v>
      </c>
      <c r="J40" s="3">
        <v>36</v>
      </c>
      <c r="K40" s="34"/>
    </row>
    <row r="41" spans="1:11" ht="14.1" customHeight="1">
      <c r="A41" s="33" t="s">
        <v>11</v>
      </c>
      <c r="B41" s="16" t="s">
        <v>32</v>
      </c>
      <c r="C41" s="16" t="s">
        <v>26</v>
      </c>
      <c r="D41" s="20">
        <v>144</v>
      </c>
      <c r="E41" s="2">
        <v>2.4201700000000002</v>
      </c>
      <c r="F41" s="2">
        <f t="shared" ref="F41:F50" si="1">E41*0.75</f>
        <v>1.8151275</v>
      </c>
      <c r="G41" s="2">
        <v>1.69</v>
      </c>
      <c r="H41" s="8">
        <f>G41*0.25</f>
        <v>0.42249999999999999</v>
      </c>
      <c r="I41" s="2">
        <f t="shared" si="0"/>
        <v>2.2376274999999999</v>
      </c>
      <c r="J41" s="3">
        <v>37</v>
      </c>
      <c r="K41" s="34"/>
    </row>
    <row r="42" spans="1:11" ht="14.1" customHeight="1">
      <c r="A42" s="33" t="s">
        <v>11</v>
      </c>
      <c r="B42" s="21">
        <v>1401040328</v>
      </c>
      <c r="C42" s="21" t="s">
        <v>48</v>
      </c>
      <c r="D42" s="21">
        <v>121.35</v>
      </c>
      <c r="E42" s="2">
        <v>2.0394957983193298</v>
      </c>
      <c r="F42" s="2">
        <f t="shared" si="1"/>
        <v>1.5296218487394975</v>
      </c>
      <c r="G42" s="2">
        <v>2.2200000000000002</v>
      </c>
      <c r="H42" s="8">
        <f>G42*0.3</f>
        <v>0.66600000000000004</v>
      </c>
      <c r="I42" s="2">
        <f t="shared" si="0"/>
        <v>2.1956218487394974</v>
      </c>
      <c r="J42" s="3">
        <v>38</v>
      </c>
      <c r="K42" s="34"/>
    </row>
    <row r="43" spans="1:11" ht="14.1" customHeight="1">
      <c r="A43" s="33" t="s">
        <v>11</v>
      </c>
      <c r="B43" s="17">
        <v>1401040335</v>
      </c>
      <c r="C43" s="17" t="s">
        <v>23</v>
      </c>
      <c r="D43" s="19">
        <v>150.94999999999999</v>
      </c>
      <c r="E43" s="6">
        <v>2.5369700000000002</v>
      </c>
      <c r="F43" s="2">
        <f t="shared" si="1"/>
        <v>1.9027275000000001</v>
      </c>
      <c r="G43" s="2">
        <v>1.1100000000000001</v>
      </c>
      <c r="H43" s="8">
        <f>G43*0.25</f>
        <v>0.27750000000000002</v>
      </c>
      <c r="I43" s="2">
        <f t="shared" si="0"/>
        <v>2.1802275</v>
      </c>
      <c r="J43" s="3">
        <v>39</v>
      </c>
      <c r="K43" s="34"/>
    </row>
    <row r="44" spans="1:11" ht="14.1" customHeight="1">
      <c r="A44" s="33" t="s">
        <v>11</v>
      </c>
      <c r="B44" s="49" t="s">
        <v>30</v>
      </c>
      <c r="C44" s="16" t="s">
        <v>24</v>
      </c>
      <c r="D44" s="20">
        <v>146.1</v>
      </c>
      <c r="E44" s="2">
        <v>2.45546</v>
      </c>
      <c r="F44" s="2">
        <f t="shared" si="1"/>
        <v>1.8415949999999999</v>
      </c>
      <c r="G44" s="2">
        <v>1.34</v>
      </c>
      <c r="H44" s="8">
        <f>G44*0.25</f>
        <v>0.33500000000000002</v>
      </c>
      <c r="I44" s="2">
        <f t="shared" si="0"/>
        <v>2.1765949999999998</v>
      </c>
      <c r="J44" s="3">
        <v>40</v>
      </c>
      <c r="K44" s="34"/>
    </row>
    <row r="45" spans="1:11" ht="14.1" customHeight="1">
      <c r="A45" s="33" t="s">
        <v>11</v>
      </c>
      <c r="B45" s="18" t="s">
        <v>31</v>
      </c>
      <c r="C45" s="18" t="s">
        <v>25</v>
      </c>
      <c r="D45" s="20">
        <v>142.35</v>
      </c>
      <c r="E45" s="2">
        <v>2.4333300000000002</v>
      </c>
      <c r="F45" s="2">
        <f t="shared" si="1"/>
        <v>1.8249975000000003</v>
      </c>
      <c r="G45" s="2">
        <v>1.23</v>
      </c>
      <c r="H45" s="8">
        <f>G45*0.25</f>
        <v>0.3075</v>
      </c>
      <c r="I45" s="2">
        <f t="shared" si="0"/>
        <v>2.1324975000000004</v>
      </c>
      <c r="J45" s="3">
        <v>41</v>
      </c>
      <c r="K45" s="34"/>
    </row>
    <row r="46" spans="1:11" ht="14.1" customHeight="1">
      <c r="A46" s="33" t="s">
        <v>11</v>
      </c>
      <c r="B46" s="11">
        <v>1401040330</v>
      </c>
      <c r="C46" s="11" t="s">
        <v>28</v>
      </c>
      <c r="D46" s="20">
        <v>141.75</v>
      </c>
      <c r="E46" s="2">
        <v>2.3823500000000002</v>
      </c>
      <c r="F46" s="2">
        <f t="shared" si="1"/>
        <v>1.7867625</v>
      </c>
      <c r="G46" s="2">
        <v>1.34</v>
      </c>
      <c r="H46" s="8">
        <f>G46*0.25</f>
        <v>0.33500000000000002</v>
      </c>
      <c r="I46" s="2">
        <f t="shared" si="0"/>
        <v>2.1217625</v>
      </c>
      <c r="J46" s="3">
        <v>42</v>
      </c>
      <c r="K46" s="34"/>
    </row>
    <row r="47" spans="1:11" ht="14.1" customHeight="1">
      <c r="A47" s="33" t="s">
        <v>11</v>
      </c>
      <c r="B47" s="12">
        <v>1401040301</v>
      </c>
      <c r="C47" s="12" t="s">
        <v>51</v>
      </c>
      <c r="D47" s="12">
        <v>96.2</v>
      </c>
      <c r="E47" s="6">
        <v>1.6444444444444399</v>
      </c>
      <c r="F47" s="2">
        <f t="shared" si="1"/>
        <v>1.2333333333333298</v>
      </c>
      <c r="G47" s="2">
        <v>2.8</v>
      </c>
      <c r="H47" s="8">
        <f>G47*0.3</f>
        <v>0.84</v>
      </c>
      <c r="I47" s="2">
        <f t="shared" si="0"/>
        <v>2.0733333333333297</v>
      </c>
      <c r="J47" s="3">
        <v>43</v>
      </c>
      <c r="K47" s="34"/>
    </row>
    <row r="48" spans="1:11" ht="14.1" customHeight="1">
      <c r="A48" s="33" t="s">
        <v>11</v>
      </c>
      <c r="B48" s="12">
        <v>1401040338</v>
      </c>
      <c r="C48" s="12" t="s">
        <v>49</v>
      </c>
      <c r="D48" s="12">
        <v>118.75</v>
      </c>
      <c r="E48" s="2">
        <v>1.99579831932773</v>
      </c>
      <c r="F48" s="2">
        <f t="shared" si="1"/>
        <v>1.4968487394957974</v>
      </c>
      <c r="G48" s="2">
        <v>1.64</v>
      </c>
      <c r="H48" s="8">
        <f>G48*0.3</f>
        <v>0.49199999999999994</v>
      </c>
      <c r="I48" s="2">
        <f t="shared" si="0"/>
        <v>1.9888487394957974</v>
      </c>
      <c r="J48" s="3">
        <v>44</v>
      </c>
      <c r="K48" s="34"/>
    </row>
    <row r="49" spans="1:11" ht="14.1" customHeight="1">
      <c r="A49" s="33" t="s">
        <v>11</v>
      </c>
      <c r="B49" s="51">
        <v>1401040302</v>
      </c>
      <c r="C49" s="51" t="s">
        <v>50</v>
      </c>
      <c r="D49" s="21">
        <v>101.25</v>
      </c>
      <c r="E49" s="2">
        <v>1.7307692307692299</v>
      </c>
      <c r="F49" s="2">
        <f t="shared" si="1"/>
        <v>1.2980769230769225</v>
      </c>
      <c r="G49" s="2">
        <v>1.06</v>
      </c>
      <c r="H49" s="8">
        <f>G49*0.3</f>
        <v>0.318</v>
      </c>
      <c r="I49" s="2">
        <f t="shared" si="0"/>
        <v>1.6160769230769225</v>
      </c>
      <c r="J49" s="3">
        <v>45</v>
      </c>
      <c r="K49" s="34"/>
    </row>
    <row r="50" spans="1:11" ht="14.25">
      <c r="A50" s="35" t="s">
        <v>11</v>
      </c>
      <c r="B50" s="52">
        <v>1401040336</v>
      </c>
      <c r="C50" s="52" t="s">
        <v>47</v>
      </c>
      <c r="D50" s="52">
        <v>121.45</v>
      </c>
      <c r="E50" s="36">
        <v>2.04117647058824</v>
      </c>
      <c r="F50" s="36">
        <f t="shared" si="1"/>
        <v>1.5308823529411799</v>
      </c>
      <c r="G50" s="56">
        <v>-0.1</v>
      </c>
      <c r="H50" s="57">
        <f>G50*0.3</f>
        <v>-0.03</v>
      </c>
      <c r="I50" s="36">
        <f t="shared" si="0"/>
        <v>1.5008823529411799</v>
      </c>
      <c r="J50" s="38">
        <v>46</v>
      </c>
      <c r="K50" s="39"/>
    </row>
  </sheetData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3" type="noConversion"/>
  <pageMargins left="0.75" right="0.75" top="1" bottom="1" header="0.51180555555555596" footer="0.51180555555555596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2016-11-03T09:19:07Z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