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1" i="1" l="1"/>
  <c r="H43" i="1"/>
  <c r="H24" i="1"/>
  <c r="H15" i="1"/>
  <c r="H47" i="1"/>
  <c r="H48" i="1"/>
  <c r="H23" i="1"/>
  <c r="H27" i="1"/>
  <c r="H39" i="1"/>
  <c r="H14" i="1"/>
  <c r="H37" i="1"/>
  <c r="H44" i="1"/>
  <c r="H36" i="1"/>
  <c r="H45" i="1"/>
  <c r="H20" i="1"/>
  <c r="H26" i="1"/>
  <c r="H29" i="1"/>
  <c r="H34" i="1"/>
  <c r="H5" i="1"/>
  <c r="H13" i="1"/>
  <c r="H4" i="1"/>
  <c r="H17" i="1"/>
  <c r="H10" i="1"/>
  <c r="H16" i="1"/>
  <c r="H35" i="1"/>
  <c r="H41" i="1"/>
  <c r="H31" i="1"/>
  <c r="H22" i="1"/>
  <c r="H30" i="1"/>
  <c r="H8" i="1"/>
  <c r="H42" i="1"/>
  <c r="H46" i="1"/>
  <c r="H32" i="1"/>
  <c r="H38" i="1"/>
  <c r="H7" i="1"/>
  <c r="H40" i="1"/>
  <c r="H6" i="1"/>
  <c r="H18" i="1"/>
  <c r="H21" i="1"/>
  <c r="H12" i="1"/>
  <c r="H28" i="1"/>
  <c r="H33" i="1"/>
  <c r="H19" i="1"/>
  <c r="F43" i="1"/>
  <c r="F24" i="1"/>
  <c r="F15" i="1"/>
  <c r="F47" i="1"/>
  <c r="F48" i="1"/>
  <c r="F23" i="1"/>
  <c r="F27" i="1"/>
  <c r="F39" i="1"/>
  <c r="F14" i="1"/>
  <c r="F37" i="1"/>
  <c r="F44" i="1"/>
  <c r="F36" i="1"/>
  <c r="F45" i="1"/>
  <c r="F20" i="1"/>
  <c r="F26" i="1"/>
  <c r="F29" i="1"/>
  <c r="F34" i="1"/>
  <c r="F5" i="1"/>
  <c r="F13" i="1"/>
  <c r="F4" i="1"/>
  <c r="F17" i="1"/>
  <c r="F10" i="1"/>
  <c r="F16" i="1"/>
  <c r="F35" i="1"/>
  <c r="F41" i="1"/>
  <c r="F31" i="1"/>
  <c r="F22" i="1"/>
  <c r="F30" i="1"/>
  <c r="F8" i="1"/>
  <c r="F42" i="1"/>
  <c r="F46" i="1"/>
  <c r="F32" i="1"/>
  <c r="F38" i="1"/>
  <c r="F7" i="1"/>
  <c r="F40" i="1"/>
  <c r="F6" i="1"/>
  <c r="F18" i="1"/>
  <c r="F21" i="1"/>
  <c r="F12" i="1"/>
  <c r="F28" i="1"/>
  <c r="F33" i="1"/>
  <c r="F19" i="1"/>
  <c r="F11" i="1"/>
  <c r="F9" i="1"/>
  <c r="D17" i="1"/>
  <c r="I48" i="1" l="1"/>
  <c r="I22" i="1"/>
  <c r="I32" i="1"/>
  <c r="I44" i="1"/>
  <c r="I36" i="1"/>
  <c r="I24" i="1"/>
  <c r="I40" i="1"/>
  <c r="I30" i="1"/>
  <c r="I39" i="1"/>
  <c r="I19" i="1"/>
  <c r="I18" i="1"/>
  <c r="I7" i="1"/>
  <c r="I28" i="1"/>
  <c r="I29" i="1"/>
  <c r="I37" i="1"/>
  <c r="I27" i="1"/>
  <c r="I4" i="1"/>
  <c r="I21" i="1"/>
  <c r="I17" i="1"/>
  <c r="I14" i="1"/>
  <c r="I23" i="1"/>
  <c r="I12" i="1"/>
  <c r="I45" i="1"/>
  <c r="I26" i="1"/>
  <c r="I43" i="1"/>
  <c r="I6" i="1"/>
  <c r="I41" i="1"/>
  <c r="I47" i="1"/>
  <c r="I20" i="1"/>
  <c r="I46" i="1"/>
  <c r="I34" i="1"/>
  <c r="I5" i="1"/>
  <c r="I10" i="1"/>
  <c r="I11" i="1"/>
  <c r="I31" i="1"/>
  <c r="I35" i="1"/>
  <c r="I8" i="1"/>
  <c r="I16" i="1"/>
  <c r="I42" i="1"/>
  <c r="I38" i="1"/>
  <c r="I33" i="1"/>
  <c r="H25" i="1"/>
  <c r="I25" i="1" s="1"/>
  <c r="H9" i="1" l="1"/>
  <c r="I15" i="1" l="1"/>
  <c r="I9" i="1"/>
  <c r="I13" i="1"/>
</calcChain>
</file>

<file path=xl/sharedStrings.xml><?xml version="1.0" encoding="utf-8"?>
<sst xmlns="http://schemas.openxmlformats.org/spreadsheetml/2006/main" count="102" uniqueCount="59">
  <si>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</si>
  <si>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</si>
  <si>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</si>
  <si>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</si>
  <si>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</si>
  <si>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</si>
  <si>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</si>
  <si>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</si>
  <si>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3" type="noConversion"/>
  </si>
  <si>
    <t>0.7*平均学分绩点</t>
    <phoneticPr fontId="3" type="noConversion"/>
  </si>
  <si>
    <t>0.3*素质拓展绩点</t>
    <phoneticPr fontId="3" type="noConversion"/>
  </si>
  <si>
    <t>土木1301</t>
    <phoneticPr fontId="3" type="noConversion"/>
  </si>
  <si>
    <t>刘媛璐</t>
  </si>
  <si>
    <t>肖谣</t>
  </si>
  <si>
    <t>耿鹏飞</t>
  </si>
  <si>
    <t>匡金龙</t>
  </si>
  <si>
    <t>黎子豪</t>
  </si>
  <si>
    <t>李岑松</t>
  </si>
  <si>
    <t>李晨玉</t>
  </si>
  <si>
    <t>李昊</t>
  </si>
  <si>
    <t>李烨</t>
  </si>
  <si>
    <t>李贻灯</t>
  </si>
  <si>
    <t>刘凌志</t>
  </si>
  <si>
    <t>刘朔</t>
  </si>
  <si>
    <t>刘文斌</t>
  </si>
  <si>
    <t>龙远</t>
  </si>
  <si>
    <t>陆银夫</t>
  </si>
  <si>
    <t>马亮</t>
  </si>
  <si>
    <t>农成研</t>
  </si>
  <si>
    <t>皮佳宇</t>
  </si>
  <si>
    <t>全家生</t>
  </si>
  <si>
    <t>盛孝钦</t>
  </si>
  <si>
    <t>苏志熙</t>
  </si>
  <si>
    <t>唐培</t>
  </si>
  <si>
    <t>王喾</t>
  </si>
  <si>
    <t>王湘惠</t>
  </si>
  <si>
    <t>王志强</t>
  </si>
  <si>
    <t>文剑波</t>
  </si>
  <si>
    <t>吴亚涛</t>
  </si>
  <si>
    <t>西热旦增</t>
  </si>
  <si>
    <t>肖纸旨</t>
  </si>
  <si>
    <t>徐继森</t>
  </si>
  <si>
    <t>许浩</t>
  </si>
  <si>
    <t>杨仁桂</t>
  </si>
  <si>
    <t>尹昊</t>
  </si>
  <si>
    <t>余凌风</t>
  </si>
  <si>
    <t>曾帆</t>
  </si>
  <si>
    <t>曾琼峰</t>
  </si>
  <si>
    <t>张利彬</t>
  </si>
  <si>
    <t>张旭升</t>
  </si>
  <si>
    <t>赵乐群</t>
  </si>
  <si>
    <t>赵艳明</t>
  </si>
  <si>
    <t>周若愚</t>
  </si>
  <si>
    <t>林松</t>
  </si>
  <si>
    <t>覃楚航</t>
  </si>
  <si>
    <t>彭淇</t>
    <phoneticPr fontId="4" type="noConversion"/>
  </si>
  <si>
    <t>胡博雯</t>
  </si>
  <si>
    <r>
      <t xml:space="preserve">土木1301班2015-2016学年总绩点排名          </t>
    </r>
    <r>
      <rPr>
        <b/>
        <sz val="11"/>
        <rFont val="宋体"/>
        <family val="3"/>
        <charset val="134"/>
        <scheme val="minor"/>
      </rPr>
      <t>辅导员签字（盖章）：</t>
    </r>
    <phoneticPr fontId="3" type="noConversion"/>
  </si>
  <si>
    <t>土木1301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</si>
</sst>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.00000_);[Red]\(0.00000\)"/>
    <numFmt numFmtId="178" formatCode="0.00_);[Red]\(0.00\)"/>
    <numFmt numFmtId="179" formatCode="0.0000000_);[Red]\(0.0000000\)"/>
    <numFmt numFmtId="180" formatCode="0.00000_ "/>
  </numFmts>
  <fonts count="1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80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1" fillId="2" borderId="5" xfId="0" applyNumberFormat="1" applyFont="1" applyFill="1" applyBorder="1" applyAlignment="1">
      <alignment horizontal="center" vertical="center" wrapText="1"/>
    </xf>
    <xf numFmtId="177" fontId="1" fillId="2" borderId="6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8" fontId="6" fillId="0" borderId="1" xfId="0" applyNumberFormat="1" applyFont="1" applyFill="1" applyBorder="1" applyAlignment="1">
      <alignment horizontal="center" vertical="center"/>
    </xf>
    <xf numFmtId="177" fontId="9" fillId="0" borderId="1" xfId="1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/>
    </xf>
    <xf numFmtId="177" fontId="9" fillId="0" borderId="1" xfId="1" applyNumberFormat="1" applyFont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8" fontId="6" fillId="0" borderId="1" xfId="2" applyNumberFormat="1" applyFont="1" applyBorder="1" applyAlignment="1">
      <alignment horizontal="center" vertical="center"/>
    </xf>
    <xf numFmtId="177" fontId="9" fillId="0" borderId="1" xfId="2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178" fontId="6" fillId="0" borderId="1" xfId="3" applyNumberFormat="1" applyFont="1" applyBorder="1" applyAlignment="1">
      <alignment horizontal="center" vertical="center"/>
    </xf>
    <xf numFmtId="177" fontId="9" fillId="0" borderId="1" xfId="3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78" fontId="2" fillId="0" borderId="1" xfId="0" applyNumberFormat="1" applyFont="1" applyBorder="1" applyAlignment="1">
      <alignment horizontal="center" vertical="center"/>
    </xf>
    <xf numFmtId="178" fontId="6" fillId="0" borderId="1" xfId="9" applyNumberFormat="1" applyFont="1" applyBorder="1" applyAlignment="1">
      <alignment horizontal="center" vertical="center"/>
    </xf>
    <xf numFmtId="177" fontId="9" fillId="0" borderId="1" xfId="9" applyNumberFormat="1" applyFont="1" applyBorder="1" applyAlignment="1">
      <alignment horizontal="center" vertical="center"/>
    </xf>
    <xf numFmtId="178" fontId="6" fillId="0" borderId="1" xfId="4" applyNumberFormat="1" applyFont="1" applyBorder="1" applyAlignment="1">
      <alignment horizontal="center" vertical="center"/>
    </xf>
    <xf numFmtId="177" fontId="9" fillId="0" borderId="1" xfId="4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178" fontId="6" fillId="0" borderId="1" xfId="5" applyNumberFormat="1" applyFont="1" applyBorder="1" applyAlignment="1">
      <alignment horizontal="center" vertical="center"/>
    </xf>
    <xf numFmtId="177" fontId="9" fillId="0" borderId="1" xfId="5" applyNumberFormat="1" applyFont="1" applyBorder="1" applyAlignment="1">
      <alignment horizontal="center" vertical="center"/>
    </xf>
    <xf numFmtId="178" fontId="2" fillId="0" borderId="1" xfId="7" applyNumberFormat="1" applyFont="1" applyBorder="1" applyAlignment="1">
      <alignment horizontal="center" vertical="center"/>
    </xf>
    <xf numFmtId="177" fontId="2" fillId="0" borderId="1" xfId="7" applyNumberFormat="1" applyFont="1" applyBorder="1" applyAlignment="1">
      <alignment horizontal="center" vertical="center"/>
    </xf>
    <xf numFmtId="178" fontId="6" fillId="0" borderId="1" xfId="6" applyNumberFormat="1" applyFont="1" applyBorder="1" applyAlignment="1">
      <alignment horizontal="center" vertical="center"/>
    </xf>
    <xf numFmtId="177" fontId="9" fillId="0" borderId="1" xfId="6" applyNumberFormat="1" applyFont="1" applyBorder="1" applyAlignment="1">
      <alignment horizontal="center" vertical="center"/>
    </xf>
    <xf numFmtId="178" fontId="9" fillId="0" borderId="1" xfId="8" applyNumberFormat="1" applyFont="1" applyBorder="1" applyAlignment="1">
      <alignment horizontal="center" vertical="center"/>
    </xf>
    <xf numFmtId="177" fontId="6" fillId="0" borderId="1" xfId="8" applyNumberFormat="1" applyFont="1" applyBorder="1" applyAlignment="1">
      <alignment horizontal="center" vertical="center"/>
    </xf>
    <xf numFmtId="178" fontId="6" fillId="0" borderId="1" xfId="11" applyNumberFormat="1" applyFont="1" applyFill="1" applyBorder="1" applyAlignment="1">
      <alignment horizontal="center" vertical="center"/>
    </xf>
    <xf numFmtId="177" fontId="9" fillId="0" borderId="1" xfId="11" applyNumberFormat="1" applyFont="1" applyFill="1" applyBorder="1" applyAlignment="1">
      <alignment horizontal="center" vertical="center"/>
    </xf>
    <xf numFmtId="178" fontId="6" fillId="0" borderId="1" xfId="10" applyNumberFormat="1" applyFont="1" applyBorder="1" applyAlignment="1">
      <alignment horizontal="center" vertical="center"/>
    </xf>
    <xf numFmtId="177" fontId="10" fillId="0" borderId="1" xfId="10" applyNumberFormat="1" applyFont="1" applyBorder="1" applyAlignment="1">
      <alignment horizontal="center" vertical="center"/>
    </xf>
    <xf numFmtId="178" fontId="6" fillId="0" borderId="1" xfId="12" applyNumberFormat="1" applyFont="1" applyBorder="1" applyAlignment="1">
      <alignment horizontal="center" vertical="center"/>
    </xf>
    <xf numFmtId="177" fontId="9" fillId="0" borderId="1" xfId="12" applyNumberFormat="1" applyFont="1" applyBorder="1" applyAlignment="1">
      <alignment horizontal="center" vertical="center"/>
    </xf>
    <xf numFmtId="178" fontId="6" fillId="0" borderId="1" xfId="13" applyNumberFormat="1" applyFont="1" applyBorder="1" applyAlignment="1">
      <alignment horizontal="center" vertical="center"/>
    </xf>
    <xf numFmtId="177" fontId="10" fillId="0" borderId="1" xfId="13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8" fontId="6" fillId="0" borderId="1" xfId="17" applyNumberFormat="1" applyFont="1" applyBorder="1" applyAlignment="1">
      <alignment horizontal="center" vertical="center"/>
    </xf>
    <xf numFmtId="177" fontId="9" fillId="0" borderId="1" xfId="17" applyNumberFormat="1" applyFont="1" applyBorder="1" applyAlignment="1">
      <alignment horizontal="center" vertical="center"/>
    </xf>
    <xf numFmtId="178" fontId="6" fillId="0" borderId="1" xfId="14" applyNumberFormat="1" applyFont="1" applyBorder="1" applyAlignment="1">
      <alignment horizontal="center" vertical="center"/>
    </xf>
    <xf numFmtId="177" fontId="9" fillId="0" borderId="1" xfId="14" applyNumberFormat="1" applyFont="1" applyBorder="1" applyAlignment="1">
      <alignment horizontal="center" vertical="center"/>
    </xf>
    <xf numFmtId="178" fontId="6" fillId="0" borderId="1" xfId="16" applyNumberFormat="1" applyFont="1" applyBorder="1" applyAlignment="1">
      <alignment horizontal="center" vertical="center"/>
    </xf>
    <xf numFmtId="177" fontId="9" fillId="0" borderId="1" xfId="16" applyNumberFormat="1" applyFont="1" applyBorder="1" applyAlignment="1">
      <alignment horizontal="center" vertical="center"/>
    </xf>
    <xf numFmtId="178" fontId="9" fillId="0" borderId="1" xfId="15" applyNumberFormat="1" applyFont="1" applyFill="1" applyBorder="1" applyAlignment="1">
      <alignment horizontal="center" vertical="center"/>
    </xf>
    <xf numFmtId="177" fontId="6" fillId="0" borderId="1" xfId="15" applyNumberFormat="1" applyFont="1" applyFill="1" applyBorder="1" applyAlignment="1">
      <alignment horizontal="center" vertical="center"/>
    </xf>
    <xf numFmtId="178" fontId="6" fillId="0" borderId="1" xfId="18" applyNumberFormat="1" applyFont="1" applyBorder="1" applyAlignment="1">
      <alignment horizontal="center" vertical="center"/>
    </xf>
    <xf numFmtId="177" fontId="9" fillId="0" borderId="1" xfId="18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8" fontId="6" fillId="0" borderId="1" xfId="19" applyNumberFormat="1" applyFont="1" applyBorder="1" applyAlignment="1">
      <alignment horizontal="center" vertical="center"/>
    </xf>
    <xf numFmtId="177" fontId="9" fillId="0" borderId="1" xfId="19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</cellXfs>
  <cellStyles count="21">
    <cellStyle name="常规" xfId="0" builtinId="0"/>
    <cellStyle name="常规 10" xfId="7"/>
    <cellStyle name="常规 11" xfId="10"/>
    <cellStyle name="常规 12" xfId="6"/>
    <cellStyle name="常规 13" xfId="16"/>
    <cellStyle name="常规 14" xfId="1"/>
    <cellStyle name="常规 15" xfId="17"/>
    <cellStyle name="常规 16" xfId="18"/>
    <cellStyle name="常规 17" xfId="12"/>
    <cellStyle name="常规 19" xfId="20"/>
    <cellStyle name="常规 2 11" xfId="13"/>
    <cellStyle name="常规 21" xfId="5"/>
    <cellStyle name="常规 22" xfId="19"/>
    <cellStyle name="常规 23 2" xfId="15"/>
    <cellStyle name="常规 26 2" xfId="11"/>
    <cellStyle name="常规 27 2" xfId="14"/>
    <cellStyle name="常规 4 2" xfId="3"/>
    <cellStyle name="常规 6 2" xfId="2"/>
    <cellStyle name="常规 7 2" xfId="9"/>
    <cellStyle name="常规 8 2" xfId="4"/>
    <cellStyle name="常规 9 2" xfId="8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16" workbookViewId="0">
      <selection activeCell="I25" sqref="I25"/>
    </sheetView>
  </sheetViews>
  <sheetFormatPr defaultColWidth="9" defaultRowHeight="13.5"/>
  <cols>
    <col min="1" max="3" width="13.625" style="1" customWidth="1"/>
    <col min="4" max="4" width="13.625" style="3" customWidth="1"/>
    <col min="5" max="7" width="13.625" style="4" customWidth="1"/>
    <col min="8" max="8" width="13.625" style="5" customWidth="1"/>
    <col min="9" max="9" width="13.625" style="4" customWidth="1"/>
    <col min="10" max="11" width="13.625" style="1" customWidth="1"/>
  </cols>
  <sheetData>
    <row r="1" spans="1:12" ht="39.950000000000003" customHeight="1">
      <c r="A1" s="20" t="s">
        <v>57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2" ht="13.5" customHeight="1">
      <c r="A2" s="6" t="s">
        <v>2</v>
      </c>
      <c r="B2" s="6" t="s">
        <v>0</v>
      </c>
      <c r="C2" s="6" t="s">
        <v>1</v>
      </c>
      <c r="D2" s="8" t="s">
        <v>3</v>
      </c>
      <c r="E2" s="10" t="s">
        <v>8</v>
      </c>
      <c r="F2" s="10" t="s">
        <v>9</v>
      </c>
      <c r="G2" s="17" t="s">
        <v>4</v>
      </c>
      <c r="H2" s="12" t="s">
        <v>10</v>
      </c>
      <c r="I2" s="10" t="s">
        <v>5</v>
      </c>
      <c r="J2" s="6" t="s">
        <v>6</v>
      </c>
      <c r="K2" s="6" t="s">
        <v>7</v>
      </c>
    </row>
    <row r="3" spans="1:12">
      <c r="A3" s="7"/>
      <c r="B3" s="7"/>
      <c r="C3" s="7"/>
      <c r="D3" s="9"/>
      <c r="E3" s="11"/>
      <c r="F3" s="11"/>
      <c r="G3" s="18"/>
      <c r="H3" s="13"/>
      <c r="I3" s="11"/>
      <c r="J3" s="7"/>
      <c r="K3" s="7"/>
    </row>
    <row r="4" spans="1:12" ht="15.95" customHeight="1">
      <c r="A4" s="2" t="s">
        <v>58</v>
      </c>
      <c r="B4" s="23">
        <v>1300440123</v>
      </c>
      <c r="C4" s="24" t="s">
        <v>34</v>
      </c>
      <c r="D4" s="25">
        <v>145.35</v>
      </c>
      <c r="E4" s="26">
        <v>3.1806100000000002</v>
      </c>
      <c r="F4" s="27">
        <f>E4*0.75</f>
        <v>2.3854575000000002</v>
      </c>
      <c r="G4" s="23">
        <v>5.7689399999999997</v>
      </c>
      <c r="H4" s="27">
        <f>G4*0.25</f>
        <v>1.4422349999999999</v>
      </c>
      <c r="I4" s="27">
        <f>F4+H4</f>
        <v>3.8276925000000004</v>
      </c>
      <c r="J4" s="23">
        <v>1</v>
      </c>
      <c r="K4" s="28"/>
      <c r="L4" s="14"/>
    </row>
    <row r="5" spans="1:12" ht="15.95" customHeight="1">
      <c r="A5" s="2" t="s">
        <v>11</v>
      </c>
      <c r="B5" s="23">
        <v>1300440121</v>
      </c>
      <c r="C5" s="24" t="s">
        <v>32</v>
      </c>
      <c r="D5" s="29">
        <v>157.19999999999999</v>
      </c>
      <c r="E5" s="30">
        <v>3.2081632653061223</v>
      </c>
      <c r="F5" s="27">
        <f>E5*0.75</f>
        <v>2.4061224489795916</v>
      </c>
      <c r="G5" s="23">
        <v>5.0702699999999998</v>
      </c>
      <c r="H5" s="27">
        <f>G5*0.25</f>
        <v>1.2675675</v>
      </c>
      <c r="I5" s="27">
        <f>F5+H5</f>
        <v>3.6736899489795913</v>
      </c>
      <c r="J5" s="23">
        <v>2</v>
      </c>
      <c r="K5" s="28"/>
      <c r="L5" s="14"/>
    </row>
    <row r="6" spans="1:12" ht="15.95" customHeight="1">
      <c r="A6" s="2" t="s">
        <v>11</v>
      </c>
      <c r="B6" s="23">
        <v>1300440139</v>
      </c>
      <c r="C6" s="24" t="s">
        <v>50</v>
      </c>
      <c r="D6" s="29">
        <v>158.25</v>
      </c>
      <c r="E6" s="30">
        <v>3.2968799999999998</v>
      </c>
      <c r="F6" s="27">
        <f>E6*0.75</f>
        <v>2.4726599999999999</v>
      </c>
      <c r="G6" s="23">
        <v>4.5462699999999998</v>
      </c>
      <c r="H6" s="27">
        <f>G6*0.25</f>
        <v>1.1365675</v>
      </c>
      <c r="I6" s="27">
        <f>F6+H6</f>
        <v>3.6092274999999998</v>
      </c>
      <c r="J6" s="23">
        <v>3</v>
      </c>
      <c r="K6" s="28"/>
      <c r="L6" s="14"/>
    </row>
    <row r="7" spans="1:12" ht="15.95" customHeight="1">
      <c r="A7" s="2" t="s">
        <v>11</v>
      </c>
      <c r="B7" s="23">
        <v>1300440137</v>
      </c>
      <c r="C7" s="24" t="s">
        <v>48</v>
      </c>
      <c r="D7" s="31">
        <v>169.1</v>
      </c>
      <c r="E7" s="32">
        <v>3.4510200000000002</v>
      </c>
      <c r="F7" s="27">
        <f>E7*0.75</f>
        <v>2.5882650000000003</v>
      </c>
      <c r="G7" s="23">
        <v>2.7995899999999998</v>
      </c>
      <c r="H7" s="27">
        <f>G7*0.25</f>
        <v>0.69989749999999995</v>
      </c>
      <c r="I7" s="27">
        <f>F7+H7</f>
        <v>3.2881625000000003</v>
      </c>
      <c r="J7" s="23">
        <v>4</v>
      </c>
      <c r="K7" s="28"/>
      <c r="L7" s="14"/>
    </row>
    <row r="8" spans="1:12" ht="15.95" customHeight="1">
      <c r="A8" s="2" t="s">
        <v>11</v>
      </c>
      <c r="B8" s="23">
        <v>1300440132</v>
      </c>
      <c r="C8" s="24" t="s">
        <v>43</v>
      </c>
      <c r="D8" s="29">
        <v>171.5</v>
      </c>
      <c r="E8" s="30">
        <v>3.5</v>
      </c>
      <c r="F8" s="27">
        <f>E8*0.75</f>
        <v>2.625</v>
      </c>
      <c r="G8" s="23">
        <v>2.2755800000000002</v>
      </c>
      <c r="H8" s="27">
        <f>G8*0.25</f>
        <v>0.56889500000000004</v>
      </c>
      <c r="I8" s="27">
        <f>F8+H8</f>
        <v>3.1938949999999999</v>
      </c>
      <c r="J8" s="23">
        <v>5</v>
      </c>
      <c r="K8" s="28"/>
      <c r="L8" s="15"/>
    </row>
    <row r="9" spans="1:12" ht="15.95" customHeight="1">
      <c r="A9" s="2" t="s">
        <v>11</v>
      </c>
      <c r="B9" s="23">
        <v>1300440102</v>
      </c>
      <c r="C9" s="24" t="s">
        <v>13</v>
      </c>
      <c r="D9" s="33">
        <v>171.2</v>
      </c>
      <c r="E9" s="34">
        <v>3.42001</v>
      </c>
      <c r="F9" s="27">
        <f>E9*0.75</f>
        <v>2.5650075000000001</v>
      </c>
      <c r="G9" s="23">
        <v>2.3629199999999999</v>
      </c>
      <c r="H9" s="27">
        <f>G9*0.25</f>
        <v>0.59072999999999998</v>
      </c>
      <c r="I9" s="27">
        <f>F9+H9</f>
        <v>3.1557374999999999</v>
      </c>
      <c r="J9" s="23">
        <v>6</v>
      </c>
      <c r="K9" s="28"/>
      <c r="L9" s="14"/>
    </row>
    <row r="10" spans="1:12" ht="15.95" customHeight="1">
      <c r="A10" s="2" t="s">
        <v>11</v>
      </c>
      <c r="B10" s="23">
        <v>1300440125</v>
      </c>
      <c r="C10" s="24" t="s">
        <v>36</v>
      </c>
      <c r="D10" s="35">
        <v>158.94999999999999</v>
      </c>
      <c r="E10" s="36">
        <v>3.2438799999999999</v>
      </c>
      <c r="F10" s="27">
        <f>E10*0.75</f>
        <v>2.4329099999999997</v>
      </c>
      <c r="G10" s="23">
        <v>2.8869199999999999</v>
      </c>
      <c r="H10" s="27">
        <f>G10*0.25</f>
        <v>0.72172999999999998</v>
      </c>
      <c r="I10" s="27">
        <f>F10+H10</f>
        <v>3.1546399999999997</v>
      </c>
      <c r="J10" s="23">
        <v>7</v>
      </c>
      <c r="K10" s="28"/>
      <c r="L10" s="14"/>
    </row>
    <row r="11" spans="1:12" ht="15.95" customHeight="1">
      <c r="A11" s="2" t="s">
        <v>11</v>
      </c>
      <c r="B11" s="23">
        <v>1300440103</v>
      </c>
      <c r="C11" s="24" t="s">
        <v>14</v>
      </c>
      <c r="D11" s="37">
        <v>177.4</v>
      </c>
      <c r="E11" s="19">
        <v>3.6985299999999999</v>
      </c>
      <c r="F11" s="27">
        <f>E11*0.75</f>
        <v>2.7738974999999999</v>
      </c>
      <c r="G11" s="23">
        <v>1.2275700000000001</v>
      </c>
      <c r="H11" s="27">
        <f>G11*0.25</f>
        <v>0.30689250000000001</v>
      </c>
      <c r="I11" s="27">
        <f>F11+H11</f>
        <v>3.0807899999999999</v>
      </c>
      <c r="J11" s="23">
        <v>8</v>
      </c>
      <c r="K11" s="28"/>
      <c r="L11" s="14"/>
    </row>
    <row r="12" spans="1:12" ht="15.95" customHeight="1">
      <c r="A12" s="2" t="s">
        <v>11</v>
      </c>
      <c r="B12" s="23">
        <v>1300440142</v>
      </c>
      <c r="C12" s="24" t="s">
        <v>53</v>
      </c>
      <c r="D12" s="38">
        <v>158.30000000000001</v>
      </c>
      <c r="E12" s="39">
        <v>3.2306119999999998</v>
      </c>
      <c r="F12" s="27">
        <f>E12*0.75</f>
        <v>2.4229589999999996</v>
      </c>
      <c r="G12" s="23">
        <v>2.6249199999999999</v>
      </c>
      <c r="H12" s="27">
        <f>G12*0.25</f>
        <v>0.65622999999999998</v>
      </c>
      <c r="I12" s="40">
        <f>F12+H12</f>
        <v>3.0791889999999995</v>
      </c>
      <c r="J12" s="23">
        <v>9</v>
      </c>
      <c r="K12" s="28"/>
      <c r="L12" s="14"/>
    </row>
    <row r="13" spans="1:12" ht="15.95" customHeight="1">
      <c r="A13" s="2" t="s">
        <v>11</v>
      </c>
      <c r="B13" s="23">
        <v>1300440122</v>
      </c>
      <c r="C13" s="41" t="s">
        <v>33</v>
      </c>
      <c r="D13" s="42">
        <v>160.69999999999999</v>
      </c>
      <c r="E13" s="27">
        <v>3.2795899999999998</v>
      </c>
      <c r="F13" s="27">
        <f>E13*0.75</f>
        <v>2.4596925000000001</v>
      </c>
      <c r="G13" s="23">
        <v>2.18825</v>
      </c>
      <c r="H13" s="27">
        <f>G13*0.25</f>
        <v>0.54706250000000001</v>
      </c>
      <c r="I13" s="27">
        <f>F13+H13</f>
        <v>3.0067550000000001</v>
      </c>
      <c r="J13" s="23">
        <v>10</v>
      </c>
      <c r="K13" s="28"/>
      <c r="L13" s="14"/>
    </row>
    <row r="14" spans="1:12" ht="15.95" customHeight="1">
      <c r="A14" s="2" t="s">
        <v>11</v>
      </c>
      <c r="B14" s="23">
        <v>1300440112</v>
      </c>
      <c r="C14" s="41" t="s">
        <v>23</v>
      </c>
      <c r="D14" s="43">
        <v>132.6</v>
      </c>
      <c r="E14" s="44">
        <v>2.8212700000000002</v>
      </c>
      <c r="F14" s="27">
        <f>E14*0.75</f>
        <v>2.1159525000000001</v>
      </c>
      <c r="G14" s="23">
        <v>3.41092</v>
      </c>
      <c r="H14" s="27">
        <f>G14*0.25</f>
        <v>0.85272999999999999</v>
      </c>
      <c r="I14" s="27">
        <f>F14+H14</f>
        <v>2.9686824999999999</v>
      </c>
      <c r="J14" s="23">
        <v>11</v>
      </c>
      <c r="K14" s="28"/>
      <c r="L14" s="14"/>
    </row>
    <row r="15" spans="1:12" ht="15.95" customHeight="1">
      <c r="A15" s="2" t="s">
        <v>11</v>
      </c>
      <c r="B15" s="23">
        <v>1300440106</v>
      </c>
      <c r="C15" s="41" t="s">
        <v>17</v>
      </c>
      <c r="D15" s="37">
        <v>166.4</v>
      </c>
      <c r="E15" s="19">
        <v>3.4666700000000001</v>
      </c>
      <c r="F15" s="27">
        <f>E15*0.75</f>
        <v>2.6000025</v>
      </c>
      <c r="G15" s="23">
        <v>1.4022399999999999</v>
      </c>
      <c r="H15" s="27">
        <f>G15*0.25</f>
        <v>0.35055999999999998</v>
      </c>
      <c r="I15" s="27">
        <f>F15+H15</f>
        <v>2.9505625000000002</v>
      </c>
      <c r="J15" s="23">
        <v>12</v>
      </c>
      <c r="K15" s="28"/>
      <c r="L15" s="14"/>
    </row>
    <row r="16" spans="1:12" ht="15.95" customHeight="1">
      <c r="A16" s="2" t="s">
        <v>11</v>
      </c>
      <c r="B16" s="23">
        <v>1300440126</v>
      </c>
      <c r="C16" s="41" t="s">
        <v>37</v>
      </c>
      <c r="D16" s="29">
        <v>148.97999999999999</v>
      </c>
      <c r="E16" s="27">
        <v>3.0404100000000001</v>
      </c>
      <c r="F16" s="27">
        <f>E16*0.75</f>
        <v>2.2803075000000002</v>
      </c>
      <c r="G16" s="23">
        <v>2.6249199999999999</v>
      </c>
      <c r="H16" s="27">
        <f>G16*0.25</f>
        <v>0.65622999999999998</v>
      </c>
      <c r="I16" s="27">
        <f>F16+H16</f>
        <v>2.9365375</v>
      </c>
      <c r="J16" s="23">
        <v>13</v>
      </c>
      <c r="K16" s="28"/>
      <c r="L16" s="14"/>
    </row>
    <row r="17" spans="1:12" ht="15.95" customHeight="1">
      <c r="A17" s="2" t="s">
        <v>11</v>
      </c>
      <c r="B17" s="23">
        <v>1300440124</v>
      </c>
      <c r="C17" s="41" t="s">
        <v>35</v>
      </c>
      <c r="D17" s="42">
        <f>SUM(D14)</f>
        <v>132.6</v>
      </c>
      <c r="E17" s="27">
        <v>3.2480000000000002</v>
      </c>
      <c r="F17" s="27">
        <f>E17*0.75</f>
        <v>2.4359999999999999</v>
      </c>
      <c r="G17" s="23">
        <v>1.92625</v>
      </c>
      <c r="H17" s="27">
        <f>G17*0.25</f>
        <v>0.4815625</v>
      </c>
      <c r="I17" s="27">
        <f>F17+H17</f>
        <v>2.9175624999999998</v>
      </c>
      <c r="J17" s="23">
        <v>14</v>
      </c>
      <c r="K17" s="28"/>
      <c r="L17" s="14"/>
    </row>
    <row r="18" spans="1:12" ht="15.95" customHeight="1">
      <c r="A18" s="2" t="s">
        <v>11</v>
      </c>
      <c r="B18" s="23">
        <v>1300440140</v>
      </c>
      <c r="C18" s="41" t="s">
        <v>51</v>
      </c>
      <c r="D18" s="45">
        <v>142.75</v>
      </c>
      <c r="E18" s="46">
        <v>3.17</v>
      </c>
      <c r="F18" s="27">
        <f>E18*0.75</f>
        <v>2.3774999999999999</v>
      </c>
      <c r="G18" s="23">
        <v>1.92625</v>
      </c>
      <c r="H18" s="27">
        <f>G18*0.25</f>
        <v>0.4815625</v>
      </c>
      <c r="I18" s="27">
        <f>F18+H18</f>
        <v>2.8590624999999998</v>
      </c>
      <c r="J18" s="23">
        <v>15</v>
      </c>
      <c r="K18" s="28"/>
      <c r="L18" s="14"/>
    </row>
    <row r="19" spans="1:12" ht="15.95" customHeight="1">
      <c r="A19" s="2" t="s">
        <v>11</v>
      </c>
      <c r="B19" s="2">
        <v>1320440216</v>
      </c>
      <c r="C19" s="47" t="s">
        <v>56</v>
      </c>
      <c r="D19" s="29">
        <v>152.4</v>
      </c>
      <c r="E19" s="30">
        <v>3.0787800000000001</v>
      </c>
      <c r="F19" s="27">
        <f>E19*0.75</f>
        <v>2.3090850000000001</v>
      </c>
      <c r="G19" s="23">
        <v>2.18825</v>
      </c>
      <c r="H19" s="27">
        <f>G19*0.25</f>
        <v>0.54706250000000001</v>
      </c>
      <c r="I19" s="27">
        <f>F19+H19</f>
        <v>2.8561475000000001</v>
      </c>
      <c r="J19" s="23">
        <v>16</v>
      </c>
      <c r="K19" s="28"/>
      <c r="L19" s="14"/>
    </row>
    <row r="20" spans="1:12" ht="15.95" customHeight="1">
      <c r="A20" s="2" t="s">
        <v>11</v>
      </c>
      <c r="B20" s="23">
        <v>1300440117</v>
      </c>
      <c r="C20" s="41" t="s">
        <v>28</v>
      </c>
      <c r="D20" s="48">
        <v>150.44999999999999</v>
      </c>
      <c r="E20" s="49">
        <v>3.1339999999999999</v>
      </c>
      <c r="F20" s="27">
        <f>E20*0.75</f>
        <v>2.3504999999999998</v>
      </c>
      <c r="G20" s="23">
        <v>1.57691</v>
      </c>
      <c r="H20" s="27">
        <f>G20*0.25</f>
        <v>0.39422750000000001</v>
      </c>
      <c r="I20" s="27">
        <f>F20+H20</f>
        <v>2.7447274999999998</v>
      </c>
      <c r="J20" s="23">
        <v>17</v>
      </c>
      <c r="K20" s="28"/>
      <c r="L20" s="14"/>
    </row>
    <row r="21" spans="1:12" ht="15.95" customHeight="1">
      <c r="A21" s="2" t="s">
        <v>11</v>
      </c>
      <c r="B21" s="23">
        <v>1300440141</v>
      </c>
      <c r="C21" s="41" t="s">
        <v>52</v>
      </c>
      <c r="D21" s="50">
        <v>141.94999999999999</v>
      </c>
      <c r="E21" s="51">
        <v>2.9612099999999999</v>
      </c>
      <c r="F21" s="27">
        <f>E21*0.75</f>
        <v>2.2209075</v>
      </c>
      <c r="G21" s="23">
        <v>1.83891</v>
      </c>
      <c r="H21" s="27">
        <f>G21*0.25</f>
        <v>0.45972750000000001</v>
      </c>
      <c r="I21" s="27">
        <f>F21+H21</f>
        <v>2.6806350000000001</v>
      </c>
      <c r="J21" s="23">
        <v>18</v>
      </c>
      <c r="K21" s="28"/>
      <c r="L21" s="14"/>
    </row>
    <row r="22" spans="1:12" ht="15.95" customHeight="1">
      <c r="A22" s="2" t="s">
        <v>11</v>
      </c>
      <c r="B22" s="23">
        <v>1300440130</v>
      </c>
      <c r="C22" s="41" t="s">
        <v>41</v>
      </c>
      <c r="D22" s="29">
        <v>138.30000000000001</v>
      </c>
      <c r="E22" s="30">
        <v>2.7511100000000002</v>
      </c>
      <c r="F22" s="27">
        <f>E22*0.75</f>
        <v>2.0633325</v>
      </c>
      <c r="G22" s="23">
        <v>2.45025</v>
      </c>
      <c r="H22" s="27">
        <f>G22*0.25</f>
        <v>0.61256250000000001</v>
      </c>
      <c r="I22" s="27">
        <f>F22+H22</f>
        <v>2.6758950000000001</v>
      </c>
      <c r="J22" s="23">
        <v>19</v>
      </c>
      <c r="K22" s="28"/>
      <c r="L22" s="14"/>
    </row>
    <row r="23" spans="1:12" ht="15.95" customHeight="1">
      <c r="A23" s="2" t="s">
        <v>11</v>
      </c>
      <c r="B23" s="23">
        <v>1300440109</v>
      </c>
      <c r="C23" s="41" t="s">
        <v>20</v>
      </c>
      <c r="D23" s="52">
        <v>148.15</v>
      </c>
      <c r="E23" s="53">
        <v>3.02346</v>
      </c>
      <c r="F23" s="27">
        <f>E23*0.75</f>
        <v>2.267595</v>
      </c>
      <c r="G23" s="23">
        <v>1.4895799999999999</v>
      </c>
      <c r="H23" s="27">
        <f>G23*0.25</f>
        <v>0.37239499999999998</v>
      </c>
      <c r="I23" s="27">
        <f>F23+H23</f>
        <v>2.6399900000000001</v>
      </c>
      <c r="J23" s="23">
        <v>20</v>
      </c>
      <c r="K23" s="28"/>
      <c r="L23" s="16"/>
    </row>
    <row r="24" spans="1:12" ht="15.95" customHeight="1">
      <c r="A24" s="2" t="s">
        <v>11</v>
      </c>
      <c r="B24" s="23">
        <v>1300440105</v>
      </c>
      <c r="C24" s="41" t="s">
        <v>16</v>
      </c>
      <c r="D24" s="54">
        <v>141.94999999999999</v>
      </c>
      <c r="E24" s="55">
        <v>2.95729</v>
      </c>
      <c r="F24" s="27">
        <f>E24*0.75</f>
        <v>2.2179674999999999</v>
      </c>
      <c r="G24" s="19">
        <v>1.4022399999999999</v>
      </c>
      <c r="H24" s="27">
        <f>G24*0.25</f>
        <v>0.35055999999999998</v>
      </c>
      <c r="I24" s="27">
        <f>F24+H24</f>
        <v>2.5685275000000001</v>
      </c>
      <c r="J24" s="23">
        <v>21</v>
      </c>
      <c r="K24" s="28"/>
      <c r="L24" s="14"/>
    </row>
    <row r="25" spans="1:12" ht="15.95" customHeight="1">
      <c r="A25" s="2" t="s">
        <v>11</v>
      </c>
      <c r="B25" s="23">
        <v>1300440101</v>
      </c>
      <c r="C25" s="24" t="s">
        <v>12</v>
      </c>
      <c r="D25" s="33">
        <v>140.44999999999999</v>
      </c>
      <c r="E25" s="34">
        <v>2.9300099999999998</v>
      </c>
      <c r="F25" s="27">
        <v>2.0510100000000002</v>
      </c>
      <c r="G25" s="23">
        <v>1.4895799999999999</v>
      </c>
      <c r="H25" s="27">
        <f>G25*0.3</f>
        <v>0.44687399999999994</v>
      </c>
      <c r="I25" s="27">
        <f>F25+H25</f>
        <v>2.497884</v>
      </c>
      <c r="J25" s="23">
        <v>22</v>
      </c>
      <c r="K25" s="28"/>
      <c r="L25" s="14"/>
    </row>
    <row r="26" spans="1:12" ht="15.95" customHeight="1">
      <c r="A26" s="2" t="s">
        <v>11</v>
      </c>
      <c r="B26" s="23">
        <v>1300440118</v>
      </c>
      <c r="C26" s="41" t="s">
        <v>29</v>
      </c>
      <c r="D26" s="42">
        <v>135.4</v>
      </c>
      <c r="E26" s="27">
        <v>2.7632599999999998</v>
      </c>
      <c r="F26" s="27">
        <f>E26*0.75</f>
        <v>2.0724450000000001</v>
      </c>
      <c r="G26" s="23">
        <v>1.4022399999999999</v>
      </c>
      <c r="H26" s="27">
        <f>G26*0.25</f>
        <v>0.35055999999999998</v>
      </c>
      <c r="I26" s="27">
        <f>F26+H26</f>
        <v>2.4230049999999999</v>
      </c>
      <c r="J26" s="23">
        <v>23</v>
      </c>
      <c r="K26" s="28"/>
      <c r="L26" s="14"/>
    </row>
    <row r="27" spans="1:12" ht="15.95" customHeight="1">
      <c r="A27" s="2" t="s">
        <v>11</v>
      </c>
      <c r="B27" s="23">
        <v>1300440110</v>
      </c>
      <c r="C27" s="41" t="s">
        <v>21</v>
      </c>
      <c r="D27" s="56">
        <v>134.35</v>
      </c>
      <c r="E27" s="57">
        <v>2.7418399999999998</v>
      </c>
      <c r="F27" s="27">
        <f>E27*0.75</f>
        <v>2.0563799999999999</v>
      </c>
      <c r="G27" s="23">
        <v>1.4022399999999999</v>
      </c>
      <c r="H27" s="27">
        <f>G27*0.25</f>
        <v>0.35055999999999998</v>
      </c>
      <c r="I27" s="27">
        <f>F27+H27</f>
        <v>2.4069399999999996</v>
      </c>
      <c r="J27" s="23">
        <v>24</v>
      </c>
      <c r="K27" s="28"/>
      <c r="L27" s="14"/>
    </row>
    <row r="28" spans="1:12" ht="15.95" customHeight="1">
      <c r="A28" s="2" t="s">
        <v>11</v>
      </c>
      <c r="B28" s="23">
        <v>1300440143</v>
      </c>
      <c r="C28" s="41" t="s">
        <v>54</v>
      </c>
      <c r="D28" s="58">
        <v>146.75</v>
      </c>
      <c r="E28" s="59">
        <v>2.7418399999999998</v>
      </c>
      <c r="F28" s="27">
        <f>E28*0.75</f>
        <v>2.0563799999999999</v>
      </c>
      <c r="G28" s="23">
        <v>1.4022399999999999</v>
      </c>
      <c r="H28" s="27">
        <f>G28*0.25</f>
        <v>0.35055999999999998</v>
      </c>
      <c r="I28" s="27">
        <f>F28+H28</f>
        <v>2.4069399999999996</v>
      </c>
      <c r="J28" s="23">
        <v>25</v>
      </c>
      <c r="K28" s="23"/>
      <c r="L28" s="14"/>
    </row>
    <row r="29" spans="1:12" ht="15.95" customHeight="1">
      <c r="A29" s="2" t="s">
        <v>11</v>
      </c>
      <c r="B29" s="23">
        <v>1300440119</v>
      </c>
      <c r="C29" s="41" t="s">
        <v>30</v>
      </c>
      <c r="D29" s="60">
        <v>126.6</v>
      </c>
      <c r="E29" s="61">
        <v>2.5836700000000001</v>
      </c>
      <c r="F29" s="27">
        <f>E29*0.75</f>
        <v>1.9377525000000002</v>
      </c>
      <c r="G29" s="23">
        <v>1.6642399999999999</v>
      </c>
      <c r="H29" s="27">
        <f>G29*0.25</f>
        <v>0.41605999999999999</v>
      </c>
      <c r="I29" s="27">
        <f>F29+H29</f>
        <v>2.3538125000000001</v>
      </c>
      <c r="J29" s="23">
        <v>26</v>
      </c>
      <c r="K29" s="23"/>
      <c r="L29" s="14"/>
    </row>
    <row r="30" spans="1:12" ht="15.95" customHeight="1">
      <c r="A30" s="2" t="s">
        <v>11</v>
      </c>
      <c r="B30" s="23">
        <v>1300440131</v>
      </c>
      <c r="C30" s="41" t="s">
        <v>42</v>
      </c>
      <c r="D30" s="29">
        <v>126.55</v>
      </c>
      <c r="E30" s="30">
        <v>2.64</v>
      </c>
      <c r="F30" s="27">
        <f>E30*0.75</f>
        <v>1.98</v>
      </c>
      <c r="G30" s="23">
        <v>1.31491</v>
      </c>
      <c r="H30" s="27">
        <f>G30*0.25</f>
        <v>0.32872750000000001</v>
      </c>
      <c r="I30" s="27">
        <f>F30+H30</f>
        <v>2.3087274999999998</v>
      </c>
      <c r="J30" s="23">
        <v>27</v>
      </c>
      <c r="K30" s="23"/>
      <c r="L30" s="14"/>
    </row>
    <row r="31" spans="1:12" ht="15.95" customHeight="1">
      <c r="A31" s="2" t="s">
        <v>11</v>
      </c>
      <c r="B31" s="23">
        <v>1300440129</v>
      </c>
      <c r="C31" s="41" t="s">
        <v>40</v>
      </c>
      <c r="D31" s="29">
        <v>122.05</v>
      </c>
      <c r="E31" s="30">
        <v>2.4908199999999998</v>
      </c>
      <c r="F31" s="27">
        <f>E31*0.75</f>
        <v>1.868115</v>
      </c>
      <c r="G31" s="23">
        <v>1.57691</v>
      </c>
      <c r="H31" s="27">
        <f>G31*0.25</f>
        <v>0.39422750000000001</v>
      </c>
      <c r="I31" s="27">
        <f>F31+H31</f>
        <v>2.2623424999999999</v>
      </c>
      <c r="J31" s="23">
        <v>28</v>
      </c>
      <c r="K31" s="23"/>
      <c r="L31" s="14"/>
    </row>
    <row r="32" spans="1:12" ht="15.95" customHeight="1">
      <c r="A32" s="2" t="s">
        <v>11</v>
      </c>
      <c r="B32" s="23">
        <v>1300440135</v>
      </c>
      <c r="C32" s="41" t="s">
        <v>46</v>
      </c>
      <c r="D32" s="62">
        <v>120.8</v>
      </c>
      <c r="E32" s="63">
        <v>2.51667</v>
      </c>
      <c r="F32" s="27">
        <f>E32*0.75</f>
        <v>1.8875025000000001</v>
      </c>
      <c r="G32" s="23">
        <v>1.4895799999999999</v>
      </c>
      <c r="H32" s="27">
        <f>G32*0.25</f>
        <v>0.37239499999999998</v>
      </c>
      <c r="I32" s="27">
        <f>F32+H32</f>
        <v>2.2598975000000001</v>
      </c>
      <c r="J32" s="23">
        <v>29</v>
      </c>
      <c r="K32" s="23"/>
      <c r="L32" s="14"/>
    </row>
    <row r="33" spans="1:12" ht="15.95" customHeight="1">
      <c r="A33" s="2" t="s">
        <v>11</v>
      </c>
      <c r="B33" s="2">
        <v>1300840238</v>
      </c>
      <c r="C33" s="64" t="s">
        <v>55</v>
      </c>
      <c r="D33" s="65">
        <v>98</v>
      </c>
      <c r="E33" s="66">
        <v>2.2000000000000002</v>
      </c>
      <c r="F33" s="27">
        <f>E33*0.75</f>
        <v>1.6500000000000001</v>
      </c>
      <c r="G33" s="23">
        <v>2.3629199999999999</v>
      </c>
      <c r="H33" s="27">
        <f>G33*0.25</f>
        <v>0.59072999999999998</v>
      </c>
      <c r="I33" s="27">
        <f>F33+H33</f>
        <v>2.2407300000000001</v>
      </c>
      <c r="J33" s="23">
        <v>30</v>
      </c>
      <c r="K33" s="23"/>
      <c r="L33" s="14"/>
    </row>
    <row r="34" spans="1:12" ht="15.95" customHeight="1">
      <c r="A34" s="2" t="s">
        <v>11</v>
      </c>
      <c r="B34" s="23">
        <v>1300440120</v>
      </c>
      <c r="C34" s="41" t="s">
        <v>31</v>
      </c>
      <c r="D34" s="60">
        <v>116.65</v>
      </c>
      <c r="E34" s="61">
        <v>2.3806099999999999</v>
      </c>
      <c r="F34" s="27">
        <f>E34*0.75</f>
        <v>1.7854574999999999</v>
      </c>
      <c r="G34" s="19">
        <v>1.6642399999999999</v>
      </c>
      <c r="H34" s="27">
        <f>G34*0.25</f>
        <v>0.41605999999999999</v>
      </c>
      <c r="I34" s="27">
        <f>F34+H34</f>
        <v>2.2015175</v>
      </c>
      <c r="J34" s="23">
        <v>31</v>
      </c>
      <c r="K34" s="23"/>
      <c r="L34" s="14"/>
    </row>
    <row r="35" spans="1:12" ht="15.95" customHeight="1">
      <c r="A35" s="2" t="s">
        <v>11</v>
      </c>
      <c r="B35" s="23">
        <v>1300440127</v>
      </c>
      <c r="C35" s="41" t="s">
        <v>38</v>
      </c>
      <c r="D35" s="29">
        <v>109</v>
      </c>
      <c r="E35" s="27">
        <v>2.2833299999999999</v>
      </c>
      <c r="F35" s="27">
        <f>E35*0.75</f>
        <v>1.7124975</v>
      </c>
      <c r="G35" s="23">
        <v>1.83891</v>
      </c>
      <c r="H35" s="27">
        <f>G35*0.25</f>
        <v>0.45972750000000001</v>
      </c>
      <c r="I35" s="27">
        <f>F35+H35</f>
        <v>2.1722250000000001</v>
      </c>
      <c r="J35" s="23">
        <v>32</v>
      </c>
      <c r="K35" s="23"/>
      <c r="L35" s="14"/>
    </row>
    <row r="36" spans="1:12" ht="15.95" customHeight="1">
      <c r="A36" s="2" t="s">
        <v>11</v>
      </c>
      <c r="B36" s="23">
        <v>1300440115</v>
      </c>
      <c r="C36" s="41" t="s">
        <v>26</v>
      </c>
      <c r="D36" s="29">
        <v>115</v>
      </c>
      <c r="E36" s="30">
        <v>2.3958300000000001</v>
      </c>
      <c r="F36" s="27">
        <f>E36*0.75</f>
        <v>1.7968725000000001</v>
      </c>
      <c r="G36" s="23">
        <v>1.4895799999999999</v>
      </c>
      <c r="H36" s="27">
        <f>G36*0.25</f>
        <v>0.37239499999999998</v>
      </c>
      <c r="I36" s="27">
        <f>F36+H36</f>
        <v>2.1692675000000001</v>
      </c>
      <c r="J36" s="23">
        <v>33</v>
      </c>
      <c r="K36" s="23"/>
      <c r="L36" s="14"/>
    </row>
    <row r="37" spans="1:12" ht="15.95" customHeight="1">
      <c r="A37" s="2" t="s">
        <v>11</v>
      </c>
      <c r="B37" s="23">
        <v>1300440113</v>
      </c>
      <c r="C37" s="41" t="s">
        <v>24</v>
      </c>
      <c r="D37" s="67">
        <v>119.55</v>
      </c>
      <c r="E37" s="68">
        <v>2.4895999999999998</v>
      </c>
      <c r="F37" s="27">
        <f>E37*0.75</f>
        <v>1.8672</v>
      </c>
      <c r="G37" s="23">
        <v>1.1402399999999999</v>
      </c>
      <c r="H37" s="27">
        <f>G37*0.25</f>
        <v>0.28505999999999998</v>
      </c>
      <c r="I37" s="27">
        <f>F37+H37</f>
        <v>2.1522600000000001</v>
      </c>
      <c r="J37" s="23">
        <v>34</v>
      </c>
      <c r="K37" s="23"/>
      <c r="L37" s="14"/>
    </row>
    <row r="38" spans="1:12" ht="15.95" customHeight="1">
      <c r="A38" s="2" t="s">
        <v>11</v>
      </c>
      <c r="B38" s="23">
        <v>1300440136</v>
      </c>
      <c r="C38" s="41" t="s">
        <v>47</v>
      </c>
      <c r="D38" s="69">
        <v>111.35</v>
      </c>
      <c r="E38" s="70">
        <v>2.3197899999999998</v>
      </c>
      <c r="F38" s="27">
        <f>E38*0.75</f>
        <v>1.7398425</v>
      </c>
      <c r="G38" s="23">
        <v>1.57691</v>
      </c>
      <c r="H38" s="27">
        <f>G38*0.25</f>
        <v>0.39422750000000001</v>
      </c>
      <c r="I38" s="27">
        <f>F38+H38</f>
        <v>2.1340699999999999</v>
      </c>
      <c r="J38" s="23">
        <v>35</v>
      </c>
      <c r="K38" s="23"/>
      <c r="L38" s="14"/>
    </row>
    <row r="39" spans="1:12" ht="15.95" customHeight="1">
      <c r="A39" s="2" t="s">
        <v>11</v>
      </c>
      <c r="B39" s="23">
        <v>1300440111</v>
      </c>
      <c r="C39" s="41" t="s">
        <v>22</v>
      </c>
      <c r="D39" s="71">
        <v>112.902</v>
      </c>
      <c r="E39" s="72">
        <v>2.4543400000000002</v>
      </c>
      <c r="F39" s="27">
        <f>E39*0.75</f>
        <v>1.8407550000000001</v>
      </c>
      <c r="G39" s="23">
        <v>1.1402399999999999</v>
      </c>
      <c r="H39" s="27">
        <f>G39*0.25</f>
        <v>0.28505999999999998</v>
      </c>
      <c r="I39" s="27">
        <f>F39+H39</f>
        <v>2.1258150000000002</v>
      </c>
      <c r="J39" s="23">
        <v>36</v>
      </c>
      <c r="K39" s="23"/>
      <c r="L39" s="14"/>
    </row>
    <row r="40" spans="1:12" ht="15.95" customHeight="1">
      <c r="A40" s="2" t="s">
        <v>11</v>
      </c>
      <c r="B40" s="23">
        <v>1300440138</v>
      </c>
      <c r="C40" s="41" t="s">
        <v>49</v>
      </c>
      <c r="D40" s="45">
        <v>99.1</v>
      </c>
      <c r="E40" s="46">
        <v>2.2022200000000001</v>
      </c>
      <c r="F40" s="27">
        <f>E40*0.75</f>
        <v>1.6516649999999999</v>
      </c>
      <c r="G40" s="23">
        <v>1.7515799999999999</v>
      </c>
      <c r="H40" s="27">
        <f>G40*0.25</f>
        <v>0.43789499999999998</v>
      </c>
      <c r="I40" s="27">
        <f>F40+H40</f>
        <v>2.0895600000000001</v>
      </c>
      <c r="J40" s="23">
        <v>37</v>
      </c>
      <c r="K40" s="23"/>
      <c r="L40" s="14"/>
    </row>
    <row r="41" spans="1:12" ht="15.95" customHeight="1">
      <c r="A41" s="2" t="s">
        <v>11</v>
      </c>
      <c r="B41" s="23">
        <v>1300440128</v>
      </c>
      <c r="C41" s="41" t="s">
        <v>39</v>
      </c>
      <c r="D41" s="73">
        <v>102</v>
      </c>
      <c r="E41" s="74">
        <v>2.0816300000000001</v>
      </c>
      <c r="F41" s="27">
        <f>E41*0.75</f>
        <v>1.5612225</v>
      </c>
      <c r="G41" s="23">
        <v>1.1402399999999999</v>
      </c>
      <c r="H41" s="27">
        <f>G41*0.25</f>
        <v>0.28505999999999998</v>
      </c>
      <c r="I41" s="27">
        <f>F41+H41</f>
        <v>1.8462825</v>
      </c>
      <c r="J41" s="23">
        <v>38</v>
      </c>
      <c r="K41" s="23"/>
      <c r="L41" s="14"/>
    </row>
    <row r="42" spans="1:12" ht="15.95" customHeight="1">
      <c r="A42" s="2" t="s">
        <v>11</v>
      </c>
      <c r="B42" s="23">
        <v>1300440133</v>
      </c>
      <c r="C42" s="41" t="s">
        <v>44</v>
      </c>
      <c r="D42" s="25">
        <v>80.69</v>
      </c>
      <c r="E42" s="75">
        <v>1.8765099999999999</v>
      </c>
      <c r="F42" s="27">
        <f>E42*0.75</f>
        <v>1.4073825</v>
      </c>
      <c r="G42" s="23">
        <v>1.6642399999999999</v>
      </c>
      <c r="H42" s="27">
        <f>G42*0.25</f>
        <v>0.41605999999999999</v>
      </c>
      <c r="I42" s="27">
        <f>F42+H42</f>
        <v>1.8234425000000001</v>
      </c>
      <c r="J42" s="23">
        <v>39</v>
      </c>
      <c r="K42" s="23"/>
      <c r="L42" s="14"/>
    </row>
    <row r="43" spans="1:12" ht="15.95" customHeight="1">
      <c r="A43" s="2" t="s">
        <v>11</v>
      </c>
      <c r="B43" s="23">
        <v>1300440104</v>
      </c>
      <c r="C43" s="41" t="s">
        <v>15</v>
      </c>
      <c r="D43" s="76">
        <v>85.55</v>
      </c>
      <c r="E43" s="77">
        <v>1.7822899999999999</v>
      </c>
      <c r="F43" s="27">
        <f>E43*0.75</f>
        <v>1.3367175</v>
      </c>
      <c r="G43" s="23">
        <v>1.4022399999999999</v>
      </c>
      <c r="H43" s="27">
        <f>G43*0.25</f>
        <v>0.35055999999999998</v>
      </c>
      <c r="I43" s="27">
        <f>F43+H43</f>
        <v>1.6872775</v>
      </c>
      <c r="J43" s="23">
        <v>40</v>
      </c>
      <c r="K43" s="23"/>
      <c r="L43" s="14"/>
    </row>
    <row r="44" spans="1:12" ht="15.95" customHeight="1">
      <c r="A44" s="2" t="s">
        <v>11</v>
      </c>
      <c r="B44" s="23">
        <v>1300440114</v>
      </c>
      <c r="C44" s="41" t="s">
        <v>25</v>
      </c>
      <c r="D44" s="29">
        <v>82.85</v>
      </c>
      <c r="E44" s="30">
        <v>1.84111</v>
      </c>
      <c r="F44" s="27">
        <f>E44*0.75</f>
        <v>1.3808324999999999</v>
      </c>
      <c r="G44" s="23">
        <v>1.1402399999999999</v>
      </c>
      <c r="H44" s="27">
        <f>G44*0.25</f>
        <v>0.28505999999999998</v>
      </c>
      <c r="I44" s="27">
        <f>F44+H44</f>
        <v>1.6658925</v>
      </c>
      <c r="J44" s="23">
        <v>41</v>
      </c>
      <c r="K44" s="23"/>
      <c r="L44" s="14"/>
    </row>
    <row r="45" spans="1:12" ht="15.95" customHeight="1">
      <c r="A45" s="2" t="s">
        <v>11</v>
      </c>
      <c r="B45" s="23">
        <v>1300440116</v>
      </c>
      <c r="C45" s="41" t="s">
        <v>27</v>
      </c>
      <c r="D45" s="45">
        <v>36.200000000000003</v>
      </c>
      <c r="E45" s="46">
        <v>0.80444000000000004</v>
      </c>
      <c r="F45" s="27">
        <f>E45*0.75</f>
        <v>0.60333000000000003</v>
      </c>
      <c r="G45" s="23">
        <v>2.1009099999999998</v>
      </c>
      <c r="H45" s="27">
        <f>G45*0.25</f>
        <v>0.52522749999999996</v>
      </c>
      <c r="I45" s="27">
        <f>F45+H45</f>
        <v>1.1285574999999999</v>
      </c>
      <c r="J45" s="23">
        <v>42</v>
      </c>
      <c r="K45" s="23"/>
      <c r="L45" s="14"/>
    </row>
    <row r="46" spans="1:12" ht="15.95" customHeight="1">
      <c r="A46" s="2" t="s">
        <v>11</v>
      </c>
      <c r="B46" s="23">
        <v>1300440134</v>
      </c>
      <c r="C46" s="41" t="s">
        <v>45</v>
      </c>
      <c r="D46" s="45">
        <v>36.200000000000003</v>
      </c>
      <c r="E46" s="46">
        <v>0.80444000000000004</v>
      </c>
      <c r="F46" s="27">
        <f>E46*0.75</f>
        <v>0.60333000000000003</v>
      </c>
      <c r="G46" s="23">
        <v>1.7515799999999999</v>
      </c>
      <c r="H46" s="27">
        <f>G46*0.25</f>
        <v>0.43789499999999998</v>
      </c>
      <c r="I46" s="27">
        <f>F46+H46</f>
        <v>1.0412250000000001</v>
      </c>
      <c r="J46" s="23">
        <v>43</v>
      </c>
      <c r="K46" s="23"/>
      <c r="L46" s="14"/>
    </row>
    <row r="47" spans="1:12" ht="15.95" customHeight="1">
      <c r="A47" s="2" t="s">
        <v>11</v>
      </c>
      <c r="B47" s="23">
        <v>1300440107</v>
      </c>
      <c r="C47" s="78" t="s">
        <v>18</v>
      </c>
      <c r="D47" s="45">
        <v>36.200000000000003</v>
      </c>
      <c r="E47" s="46">
        <v>0.80444000000000004</v>
      </c>
      <c r="F47" s="27">
        <f>E47*0.75</f>
        <v>0.60333000000000003</v>
      </c>
      <c r="G47" s="23">
        <v>1.05291</v>
      </c>
      <c r="H47" s="27">
        <f>G47*0.25</f>
        <v>0.2632275</v>
      </c>
      <c r="I47" s="27">
        <f>F47+H47</f>
        <v>0.86655750000000009</v>
      </c>
      <c r="J47" s="23">
        <v>44</v>
      </c>
      <c r="K47" s="23"/>
      <c r="L47" s="14"/>
    </row>
    <row r="48" spans="1:12" ht="15.95" customHeight="1">
      <c r="A48" s="2" t="s">
        <v>11</v>
      </c>
      <c r="B48" s="23">
        <v>1300440108</v>
      </c>
      <c r="C48" s="41" t="s">
        <v>19</v>
      </c>
      <c r="D48" s="45">
        <v>36.200000000000003</v>
      </c>
      <c r="E48" s="46">
        <v>0.80444000000000004</v>
      </c>
      <c r="F48" s="27">
        <f>E48*0.75</f>
        <v>0.60333000000000003</v>
      </c>
      <c r="G48" s="23">
        <v>1.05291</v>
      </c>
      <c r="H48" s="27">
        <f>G48*0.25</f>
        <v>0.2632275</v>
      </c>
      <c r="I48" s="27">
        <f>F48+H48</f>
        <v>0.86655750000000009</v>
      </c>
      <c r="J48" s="23">
        <v>45</v>
      </c>
      <c r="K48" s="23"/>
      <c r="L48" s="14"/>
    </row>
  </sheetData>
  <sortState caseSensitive="1" ref="A5:I48">
    <sortCondition descending="1" ref="I5:I48"/>
  </sortState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3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kc</cp:lastModifiedBy>
  <dcterms:created xsi:type="dcterms:W3CDTF">2016-10-03T12:59:00Z</dcterms:created>
  <dcterms:modified xsi:type="dcterms:W3CDTF">2016-11-03T13:24:51Z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