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770" windowHeight="81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H3" i="1"/>
  <c r="F5" i="1"/>
  <c r="H5" i="1"/>
  <c r="F4" i="1"/>
  <c r="H4" i="1"/>
  <c r="F6" i="1"/>
  <c r="H6" i="1"/>
  <c r="F7" i="1"/>
  <c r="H7" i="1"/>
  <c r="F8" i="1"/>
  <c r="H8" i="1"/>
  <c r="F10" i="1"/>
  <c r="H10" i="1"/>
  <c r="F9" i="1"/>
  <c r="H9" i="1"/>
  <c r="F15" i="1"/>
  <c r="H15" i="1"/>
  <c r="F11" i="1"/>
  <c r="H11" i="1"/>
  <c r="F12" i="1"/>
  <c r="H12" i="1"/>
  <c r="F13" i="1"/>
  <c r="H13" i="1"/>
  <c r="F14" i="1"/>
  <c r="H14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F29" i="1"/>
  <c r="H29" i="1"/>
  <c r="F30" i="1"/>
  <c r="H30" i="1"/>
  <c r="F31" i="1"/>
  <c r="H31" i="1"/>
  <c r="F32" i="1"/>
  <c r="H32" i="1"/>
  <c r="F33" i="1"/>
  <c r="H33" i="1"/>
  <c r="F34" i="1"/>
  <c r="H34" i="1"/>
  <c r="F35" i="1"/>
  <c r="H35" i="1"/>
  <c r="F36" i="1"/>
  <c r="H36" i="1"/>
  <c r="F37" i="1"/>
  <c r="H37" i="1"/>
  <c r="F38" i="1"/>
  <c r="H38" i="1"/>
  <c r="G42" i="2"/>
  <c r="H42" i="2" s="1"/>
  <c r="E42" i="2"/>
  <c r="G41" i="2"/>
  <c r="H41" i="2" s="1"/>
  <c r="E41" i="2"/>
  <c r="G40" i="2"/>
  <c r="E40" i="2"/>
  <c r="H40" i="2" s="1"/>
  <c r="H39" i="2"/>
  <c r="G39" i="2"/>
  <c r="E39" i="2"/>
  <c r="G38" i="2"/>
  <c r="H38" i="2" s="1"/>
  <c r="E38" i="2"/>
  <c r="G37" i="2"/>
  <c r="H37" i="2" s="1"/>
  <c r="E37" i="2"/>
  <c r="G36" i="2"/>
  <c r="E36" i="2"/>
  <c r="H36" i="2" s="1"/>
  <c r="H35" i="2"/>
  <c r="G35" i="2"/>
  <c r="E35" i="2"/>
  <c r="G34" i="2"/>
  <c r="H34" i="2" s="1"/>
  <c r="E34" i="2"/>
  <c r="G33" i="2"/>
  <c r="H33" i="2" s="1"/>
  <c r="E33" i="2"/>
  <c r="G32" i="2"/>
  <c r="E32" i="2"/>
  <c r="H32" i="2" s="1"/>
  <c r="H31" i="2"/>
  <c r="G31" i="2"/>
  <c r="E31" i="2"/>
  <c r="G30" i="2"/>
  <c r="H30" i="2" s="1"/>
  <c r="E30" i="2"/>
  <c r="G29" i="2"/>
  <c r="H29" i="2" s="1"/>
  <c r="E29" i="2"/>
  <c r="G28" i="2"/>
  <c r="E28" i="2"/>
  <c r="H28" i="2" s="1"/>
  <c r="H27" i="2"/>
  <c r="G27" i="2"/>
  <c r="E27" i="2"/>
  <c r="G26" i="2"/>
  <c r="H26" i="2" s="1"/>
  <c r="E26" i="2"/>
  <c r="G25" i="2"/>
  <c r="H25" i="2" s="1"/>
  <c r="E25" i="2"/>
  <c r="G24" i="2"/>
  <c r="E24" i="2"/>
  <c r="H24" i="2" s="1"/>
  <c r="H23" i="2"/>
  <c r="G23" i="2"/>
  <c r="E23" i="2"/>
  <c r="G22" i="2"/>
  <c r="H22" i="2" s="1"/>
  <c r="E22" i="2"/>
  <c r="G21" i="2"/>
  <c r="H21" i="2" s="1"/>
  <c r="E21" i="2"/>
  <c r="G20" i="2"/>
  <c r="E20" i="2"/>
  <c r="H20" i="2" s="1"/>
  <c r="H19" i="2"/>
  <c r="G19" i="2"/>
  <c r="E19" i="2"/>
  <c r="G18" i="2"/>
  <c r="H18" i="2" s="1"/>
  <c r="E18" i="2"/>
  <c r="G17" i="2"/>
  <c r="H17" i="2" s="1"/>
  <c r="E17" i="2"/>
  <c r="G16" i="2"/>
  <c r="E16" i="2"/>
  <c r="H16" i="2" s="1"/>
  <c r="H15" i="2"/>
  <c r="G15" i="2"/>
  <c r="E15" i="2"/>
  <c r="G14" i="2"/>
  <c r="H14" i="2" s="1"/>
  <c r="E14" i="2"/>
  <c r="G13" i="2"/>
  <c r="H13" i="2" s="1"/>
  <c r="E13" i="2"/>
  <c r="G12" i="2"/>
  <c r="E12" i="2"/>
  <c r="H12" i="2" s="1"/>
  <c r="H11" i="2"/>
  <c r="G11" i="2"/>
  <c r="E11" i="2"/>
  <c r="G10" i="2"/>
  <c r="H10" i="2" s="1"/>
  <c r="E10" i="2"/>
  <c r="G9" i="2"/>
  <c r="H9" i="2" s="1"/>
  <c r="E9" i="2"/>
  <c r="G8" i="2"/>
  <c r="E8" i="2"/>
  <c r="H8" i="2" s="1"/>
  <c r="H7" i="2"/>
  <c r="G7" i="2"/>
  <c r="E7" i="2"/>
  <c r="G6" i="2"/>
  <c r="H6" i="2" s="1"/>
  <c r="E6" i="2"/>
  <c r="G5" i="2"/>
  <c r="H5" i="2" s="1"/>
  <c r="E5" i="2"/>
  <c r="G4" i="2"/>
  <c r="E4" i="2"/>
  <c r="H4" i="2" s="1"/>
  <c r="H3" i="2"/>
  <c r="G3" i="2"/>
  <c r="E3" i="2"/>
  <c r="I38" i="1" l="1"/>
  <c r="I36" i="1"/>
  <c r="I34" i="1"/>
  <c r="I32" i="1"/>
  <c r="I30" i="1"/>
  <c r="I28" i="1"/>
  <c r="I26" i="1"/>
  <c r="I24" i="1"/>
  <c r="I22" i="1"/>
  <c r="I20" i="1"/>
  <c r="I18" i="1"/>
  <c r="I16" i="1"/>
  <c r="I13" i="1"/>
  <c r="I11" i="1"/>
  <c r="I3" i="1"/>
  <c r="I9" i="1"/>
  <c r="I8" i="1"/>
  <c r="I5" i="1"/>
  <c r="I6" i="1"/>
  <c r="I37" i="1"/>
  <c r="I35" i="1"/>
  <c r="I33" i="1"/>
  <c r="I31" i="1"/>
  <c r="I29" i="1"/>
  <c r="I27" i="1"/>
  <c r="I25" i="1"/>
  <c r="I23" i="1"/>
  <c r="I21" i="1"/>
  <c r="I19" i="1"/>
  <c r="I17" i="1"/>
  <c r="I14" i="1"/>
  <c r="I12" i="1"/>
  <c r="I15" i="1"/>
  <c r="I10" i="1"/>
  <c r="I7" i="1"/>
  <c r="I4" i="1"/>
  <c r="J7" i="1" l="1"/>
  <c r="J14" i="1"/>
  <c r="J31" i="1"/>
  <c r="J3" i="1"/>
  <c r="J11" i="1"/>
  <c r="J10" i="1"/>
  <c r="J25" i="1"/>
  <c r="J5" i="1"/>
  <c r="J13" i="1"/>
  <c r="J28" i="1"/>
  <c r="J18" i="1"/>
  <c r="J34" i="1"/>
  <c r="J19" i="1"/>
  <c r="J27" i="1"/>
  <c r="J35" i="1"/>
  <c r="J8" i="1"/>
  <c r="J32" i="1"/>
  <c r="J22" i="1"/>
  <c r="J38" i="1"/>
  <c r="J4" i="1"/>
  <c r="J12" i="1"/>
  <c r="J21" i="1"/>
  <c r="J29" i="1"/>
  <c r="J37" i="1"/>
  <c r="J9" i="1"/>
  <c r="J20" i="1"/>
  <c r="J36" i="1"/>
  <c r="J26" i="1"/>
  <c r="J23" i="1"/>
  <c r="J6" i="1"/>
  <c r="J24" i="1"/>
  <c r="J30" i="1"/>
  <c r="J17" i="1"/>
  <c r="J33" i="1"/>
  <c r="J15" i="1"/>
  <c r="J16" i="1"/>
</calcChain>
</file>

<file path=xl/sharedStrings.xml><?xml version="1.0" encoding="utf-8"?>
<sst xmlns="http://schemas.openxmlformats.org/spreadsheetml/2006/main" count="124" uniqueCount="90">
  <si>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</si>
  <si>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</si>
  <si>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</si>
  <si>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</si>
  <si>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</si>
  <si>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</si>
  <si>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</si>
  <si>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</si>
  <si>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</si>
  <si>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</si>
  <si>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</si>
  <si>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彭敏</t>
  </si>
  <si>
    <t>高刘成</t>
  </si>
  <si>
    <t>黄莹</t>
  </si>
  <si>
    <t>雷露</t>
  </si>
  <si>
    <t>姜添博</t>
  </si>
  <si>
    <t>邹雅丽</t>
  </si>
  <si>
    <t>张博</t>
  </si>
  <si>
    <t>杨浪　</t>
  </si>
  <si>
    <t>曾培</t>
  </si>
  <si>
    <t>刘芳</t>
  </si>
  <si>
    <t>谢德健</t>
  </si>
  <si>
    <t>孟玲艳</t>
  </si>
  <si>
    <t>宁露</t>
  </si>
  <si>
    <t>王婷</t>
  </si>
  <si>
    <t>黄婷</t>
  </si>
  <si>
    <t>尹鑫</t>
  </si>
  <si>
    <t>黄家明</t>
  </si>
  <si>
    <t>徐嘉冕</t>
  </si>
  <si>
    <t>张杭杰</t>
  </si>
  <si>
    <t>周新建</t>
  </si>
  <si>
    <t>杨意</t>
  </si>
  <si>
    <t>杨柳</t>
  </si>
  <si>
    <t>程晓莉</t>
  </si>
  <si>
    <t>周瑾辉</t>
  </si>
  <si>
    <t>盛泽庆</t>
  </si>
  <si>
    <t>陈甲亮</t>
  </si>
  <si>
    <t>薛晓宁</t>
  </si>
  <si>
    <t>陶宁</t>
  </si>
  <si>
    <t>杜嘉鑫</t>
  </si>
  <si>
    <t>厉芸</t>
  </si>
  <si>
    <t>彭勇华</t>
  </si>
  <si>
    <t>朱学聪</t>
  </si>
  <si>
    <t>李成恩</t>
  </si>
  <si>
    <t>苏聪</t>
  </si>
  <si>
    <t>李杰</t>
  </si>
  <si>
    <t>周世界</t>
  </si>
  <si>
    <t>单健</t>
  </si>
  <si>
    <t>廖湘雨</t>
  </si>
  <si>
    <t>罗云</t>
  </si>
  <si>
    <t>肖益文</t>
  </si>
  <si>
    <t>工设1302</t>
    <phoneticPr fontId="10" type="noConversion"/>
  </si>
  <si>
    <t>范  蕾</t>
  </si>
  <si>
    <t>付  佳</t>
  </si>
  <si>
    <t>郭洋洋</t>
  </si>
  <si>
    <t>胡  瑶</t>
  </si>
  <si>
    <t>黄路路</t>
  </si>
  <si>
    <t>寇申珍</t>
  </si>
  <si>
    <t>黎  晓</t>
  </si>
  <si>
    <t>李梦莹</t>
  </si>
  <si>
    <t>李  曌</t>
  </si>
  <si>
    <t>罗利波</t>
  </si>
  <si>
    <t>彭孟婷</t>
  </si>
  <si>
    <t>唐菲楠</t>
  </si>
  <si>
    <t>严  瑶</t>
  </si>
  <si>
    <t>姚小寒</t>
  </si>
  <si>
    <t>张  倩</t>
    <phoneticPr fontId="11" type="noConversion"/>
  </si>
  <si>
    <t>郑志玲</t>
  </si>
  <si>
    <t>邹  禹</t>
  </si>
  <si>
    <t>邹志奎</t>
  </si>
  <si>
    <t>陈俊安</t>
  </si>
  <si>
    <t>陈俊敏</t>
  </si>
  <si>
    <t>符君警</t>
  </si>
  <si>
    <t>贾  钦</t>
  </si>
  <si>
    <t>姜建勇</t>
  </si>
  <si>
    <t>李  鹏</t>
  </si>
  <si>
    <t>刘  璐</t>
  </si>
  <si>
    <t>罗作璐</t>
  </si>
  <si>
    <t>彭金鸿</t>
  </si>
  <si>
    <t>覃  伟</t>
  </si>
  <si>
    <t>谭  顺</t>
  </si>
  <si>
    <t>童天宇</t>
  </si>
  <si>
    <t>徐  政</t>
  </si>
  <si>
    <t>袁明康</t>
  </si>
  <si>
    <t>张文彬</t>
  </si>
  <si>
    <t>张晓凯</t>
  </si>
  <si>
    <t>赵方志</t>
  </si>
  <si>
    <t>工设1302</t>
    <phoneticPr fontId="10" type="noConversion"/>
  </si>
  <si>
    <r>
      <t>工业设计1302班2015-2016学年总绩点排名</t>
    </r>
    <r>
      <rPr>
        <b/>
        <sz val="18"/>
        <color rgb="FFFF0000"/>
        <rFont val="宋体"/>
        <family val="3"/>
        <charset val="134"/>
      </rPr>
      <t xml:space="preserve">          </t>
    </r>
    <r>
      <rPr>
        <b/>
        <sz val="11"/>
        <color theme="1"/>
        <rFont val="宋体"/>
        <family val="3"/>
        <charset val="134"/>
      </rPr>
      <t>辅导员签字（盖章）：</t>
    </r>
    <phoneticPr fontId="10" type="noConversion"/>
  </si>
  <si>
    <t>邹  卫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</si>
</sst>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0000;[Red]0.00000"/>
    <numFmt numFmtId="177" formatCode="0.00000_ "/>
    <numFmt numFmtId="178" formatCode="0.0000_ "/>
    <numFmt numFmtId="179" formatCode="0.00_);[Red]\(0.00\)"/>
    <numFmt numFmtId="180" formatCode="0.00;[Red]0.00"/>
    <numFmt numFmtId="181" formatCode="0.0000000;[Red]0.0000000"/>
    <numFmt numFmtId="182" formatCode="0;[Red]0"/>
    <numFmt numFmtId="183" formatCode="0.00_ "/>
    <numFmt numFmtId="184" formatCode="0.00000_);[Red]\(0.00000\)"/>
  </numFmts>
  <fonts count="13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8"/>
      <name val="宋体"/>
      <family val="3"/>
      <charset val="134"/>
    </font>
    <font>
      <b/>
      <sz val="18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83" fontId="2" fillId="0" borderId="1" xfId="0" applyNumberFormat="1" applyFont="1" applyFill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82" fontId="1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80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81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9" fontId="12" fillId="0" borderId="5" xfId="0" applyNumberFormat="1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/>
    </xf>
    <xf numFmtId="179" fontId="4" fillId="0" borderId="5" xfId="0" applyNumberFormat="1" applyFont="1" applyFill="1" applyBorder="1" applyAlignment="1">
      <alignment horizontal="center"/>
    </xf>
    <xf numFmtId="184" fontId="12" fillId="0" borderId="1" xfId="0" applyNumberFormat="1" applyFont="1" applyFill="1" applyBorder="1" applyAlignment="1">
      <alignment horizontal="center" vertical="center"/>
    </xf>
    <xf numFmtId="184" fontId="12" fillId="0" borderId="5" xfId="0" applyNumberFormat="1" applyFont="1" applyFill="1" applyBorder="1" applyAlignment="1">
      <alignment horizontal="center" vertical="center"/>
    </xf>
    <xf numFmtId="184" fontId="2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184" fontId="4" fillId="2" borderId="1" xfId="0" applyNumberFormat="1" applyFont="1" applyFill="1" applyBorder="1" applyAlignment="1">
      <alignment horizontal="center" vertical="center" wrapText="1"/>
    </xf>
    <xf numFmtId="184" fontId="0" fillId="0" borderId="0" xfId="0" applyNumberFormat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G10" sqref="G10"/>
    </sheetView>
  </sheetViews>
  <sheetFormatPr defaultColWidth="9" defaultRowHeight="13.5"/>
  <cols>
    <col min="1" max="3" width="13.625" style="17" customWidth="1"/>
    <col min="4" max="4" width="13.625" style="18" customWidth="1"/>
    <col min="5" max="6" width="13.625" style="19" customWidth="1"/>
    <col min="7" max="7" width="13.625" style="39" customWidth="1"/>
    <col min="8" max="8" width="13.625" style="20" customWidth="1"/>
    <col min="9" max="9" width="13.625" style="19" customWidth="1"/>
    <col min="10" max="11" width="13.625" style="17" customWidth="1"/>
  </cols>
  <sheetData>
    <row r="1" spans="1:11" ht="39.950000000000003" customHeight="1">
      <c r="A1" s="35" t="s">
        <v>88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1" ht="33" customHeight="1">
      <c r="A2" s="21" t="s">
        <v>0</v>
      </c>
      <c r="B2" s="21" t="s">
        <v>1</v>
      </c>
      <c r="C2" s="21" t="s">
        <v>2</v>
      </c>
      <c r="D2" s="22" t="s">
        <v>3</v>
      </c>
      <c r="E2" s="23" t="s">
        <v>4</v>
      </c>
      <c r="F2" s="23" t="s">
        <v>5</v>
      </c>
      <c r="G2" s="38" t="s">
        <v>6</v>
      </c>
      <c r="H2" s="24" t="s">
        <v>7</v>
      </c>
      <c r="I2" s="23" t="s">
        <v>8</v>
      </c>
      <c r="J2" s="21" t="s">
        <v>9</v>
      </c>
      <c r="K2" s="21" t="s">
        <v>10</v>
      </c>
    </row>
    <row r="3" spans="1:11" ht="14.1" customHeight="1">
      <c r="A3" s="26" t="s">
        <v>51</v>
      </c>
      <c r="B3" s="25">
        <v>1300740205</v>
      </c>
      <c r="C3" s="27" t="s">
        <v>56</v>
      </c>
      <c r="D3" s="31">
        <v>244.8</v>
      </c>
      <c r="E3" s="32">
        <v>4.7534000000000001</v>
      </c>
      <c r="F3" s="5">
        <f t="shared" ref="F3:F38" si="0">SUM(0.7*E3)</f>
        <v>3.3273799999999998</v>
      </c>
      <c r="G3" s="34">
        <v>4.9000000000000004</v>
      </c>
      <c r="H3" s="7">
        <f t="shared" ref="H3:H38" si="1">G3*0.3</f>
        <v>1.47</v>
      </c>
      <c r="I3" s="5">
        <f t="shared" ref="I3:I38" si="2">SUM(F3+H3)</f>
        <v>4.7973799999999995</v>
      </c>
      <c r="J3" s="25">
        <f t="shared" ref="J3:J38" si="3">RANK(I3,$I$3:$I$38)</f>
        <v>1</v>
      </c>
      <c r="K3" s="25"/>
    </row>
    <row r="4" spans="1:11" ht="14.1" customHeight="1">
      <c r="A4" s="26" t="s">
        <v>51</v>
      </c>
      <c r="B4" s="25">
        <v>1300740202</v>
      </c>
      <c r="C4" s="27" t="s">
        <v>53</v>
      </c>
      <c r="D4" s="29">
        <v>215.15</v>
      </c>
      <c r="E4" s="32">
        <v>4.1776600000000004</v>
      </c>
      <c r="F4" s="5">
        <f t="shared" si="0"/>
        <v>2.9243619999999999</v>
      </c>
      <c r="G4" s="34">
        <v>4.76</v>
      </c>
      <c r="H4" s="7">
        <f t="shared" si="1"/>
        <v>1.4279999999999999</v>
      </c>
      <c r="I4" s="5">
        <f t="shared" si="2"/>
        <v>4.3523619999999994</v>
      </c>
      <c r="J4" s="25">
        <f t="shared" si="3"/>
        <v>2</v>
      </c>
      <c r="K4" s="25"/>
    </row>
    <row r="5" spans="1:11" ht="14.1" customHeight="1">
      <c r="A5" s="26" t="s">
        <v>51</v>
      </c>
      <c r="B5" s="25">
        <v>1300740211</v>
      </c>
      <c r="C5" s="27" t="s">
        <v>62</v>
      </c>
      <c r="D5" s="30">
        <v>237.15</v>
      </c>
      <c r="E5" s="32">
        <v>4.6048499999999999</v>
      </c>
      <c r="F5" s="5">
        <f t="shared" si="0"/>
        <v>3.2233949999999996</v>
      </c>
      <c r="G5" s="34">
        <v>3.72</v>
      </c>
      <c r="H5" s="7">
        <f t="shared" si="1"/>
        <v>1.1160000000000001</v>
      </c>
      <c r="I5" s="5">
        <f t="shared" si="2"/>
        <v>4.3393949999999997</v>
      </c>
      <c r="J5" s="25">
        <f t="shared" si="3"/>
        <v>3</v>
      </c>
      <c r="K5" s="25"/>
    </row>
    <row r="6" spans="1:11" ht="14.1" customHeight="1">
      <c r="A6" s="26" t="s">
        <v>51</v>
      </c>
      <c r="B6" s="25">
        <v>1300740204</v>
      </c>
      <c r="C6" s="27" t="s">
        <v>55</v>
      </c>
      <c r="D6" s="30">
        <v>242</v>
      </c>
      <c r="E6" s="32">
        <v>4.6990299999999996</v>
      </c>
      <c r="F6" s="5">
        <f t="shared" si="0"/>
        <v>3.2893209999999997</v>
      </c>
      <c r="G6" s="34">
        <v>2.83</v>
      </c>
      <c r="H6" s="7">
        <f t="shared" si="1"/>
        <v>0.84899999999999998</v>
      </c>
      <c r="I6" s="5">
        <f t="shared" si="2"/>
        <v>4.1383209999999995</v>
      </c>
      <c r="J6" s="25">
        <f t="shared" si="3"/>
        <v>4</v>
      </c>
      <c r="K6" s="25"/>
    </row>
    <row r="7" spans="1:11" ht="14.1" customHeight="1">
      <c r="A7" s="26" t="s">
        <v>51</v>
      </c>
      <c r="B7" s="25">
        <v>1300740201</v>
      </c>
      <c r="C7" s="27" t="s">
        <v>52</v>
      </c>
      <c r="D7" s="28">
        <v>218.85</v>
      </c>
      <c r="E7" s="33">
        <v>4.2495099999999999</v>
      </c>
      <c r="F7" s="5">
        <f t="shared" si="0"/>
        <v>2.9746569999999997</v>
      </c>
      <c r="G7" s="34">
        <v>3</v>
      </c>
      <c r="H7" s="7">
        <f t="shared" si="1"/>
        <v>0.89999999999999991</v>
      </c>
      <c r="I7" s="5">
        <f t="shared" si="2"/>
        <v>3.8746569999999996</v>
      </c>
      <c r="J7" s="25">
        <f t="shared" si="3"/>
        <v>5</v>
      </c>
      <c r="K7" s="25"/>
    </row>
    <row r="8" spans="1:11" ht="14.1" customHeight="1">
      <c r="A8" s="26" t="s">
        <v>51</v>
      </c>
      <c r="B8" s="25">
        <v>1300740207</v>
      </c>
      <c r="C8" s="27" t="s">
        <v>58</v>
      </c>
      <c r="D8" s="30">
        <v>229.8</v>
      </c>
      <c r="E8" s="32">
        <v>4.4621399999999998</v>
      </c>
      <c r="F8" s="5">
        <f t="shared" si="0"/>
        <v>3.1234979999999997</v>
      </c>
      <c r="G8" s="34">
        <v>2.09</v>
      </c>
      <c r="H8" s="7">
        <f t="shared" si="1"/>
        <v>0.62699999999999989</v>
      </c>
      <c r="I8" s="5">
        <f t="shared" si="2"/>
        <v>3.7504979999999994</v>
      </c>
      <c r="J8" s="25">
        <f t="shared" si="3"/>
        <v>6</v>
      </c>
      <c r="K8" s="25"/>
    </row>
    <row r="9" spans="1:11" ht="14.1" customHeight="1">
      <c r="A9" s="26" t="s">
        <v>51</v>
      </c>
      <c r="B9" s="25">
        <v>1300740214</v>
      </c>
      <c r="C9" s="27" t="s">
        <v>64</v>
      </c>
      <c r="D9" s="30">
        <v>221.7</v>
      </c>
      <c r="E9" s="32">
        <v>4.3048500000000001</v>
      </c>
      <c r="F9" s="5">
        <f t="shared" si="0"/>
        <v>3.013395</v>
      </c>
      <c r="G9" s="34">
        <v>2.39</v>
      </c>
      <c r="H9" s="7">
        <f t="shared" si="1"/>
        <v>0.71699999999999997</v>
      </c>
      <c r="I9" s="5">
        <f t="shared" si="2"/>
        <v>3.7303950000000001</v>
      </c>
      <c r="J9" s="25">
        <f t="shared" si="3"/>
        <v>7</v>
      </c>
      <c r="K9" s="25"/>
    </row>
    <row r="10" spans="1:11" ht="14.1" customHeight="1">
      <c r="A10" s="26" t="s">
        <v>51</v>
      </c>
      <c r="B10" s="25">
        <v>1300740215</v>
      </c>
      <c r="C10" s="27" t="s">
        <v>65</v>
      </c>
      <c r="D10" s="30">
        <v>215.95</v>
      </c>
      <c r="E10" s="32">
        <v>4.1932099999999997</v>
      </c>
      <c r="F10" s="5">
        <f t="shared" si="0"/>
        <v>2.9352469999999995</v>
      </c>
      <c r="G10" s="34">
        <v>2.5299999999999998</v>
      </c>
      <c r="H10" s="7">
        <f t="shared" si="1"/>
        <v>0.7589999999999999</v>
      </c>
      <c r="I10" s="5">
        <f t="shared" si="2"/>
        <v>3.6942469999999994</v>
      </c>
      <c r="J10" s="25">
        <f t="shared" si="3"/>
        <v>8</v>
      </c>
      <c r="K10" s="25"/>
    </row>
    <row r="11" spans="1:11" ht="14.1" customHeight="1">
      <c r="A11" s="26" t="s">
        <v>51</v>
      </c>
      <c r="B11" s="25">
        <v>1300740203</v>
      </c>
      <c r="C11" s="27" t="s">
        <v>54</v>
      </c>
      <c r="D11" s="30">
        <v>197.95</v>
      </c>
      <c r="E11" s="32">
        <v>3.84368</v>
      </c>
      <c r="F11" s="5">
        <f t="shared" si="0"/>
        <v>2.6905759999999996</v>
      </c>
      <c r="G11" s="34">
        <v>3</v>
      </c>
      <c r="H11" s="7">
        <f t="shared" si="1"/>
        <v>0.89999999999999991</v>
      </c>
      <c r="I11" s="5">
        <f t="shared" si="2"/>
        <v>3.5905759999999995</v>
      </c>
      <c r="J11" s="25">
        <f t="shared" si="3"/>
        <v>9</v>
      </c>
      <c r="K11" s="25"/>
    </row>
    <row r="12" spans="1:11" ht="14.1" customHeight="1">
      <c r="A12" s="26" t="s">
        <v>51</v>
      </c>
      <c r="B12" s="25">
        <v>1300740208</v>
      </c>
      <c r="C12" s="27" t="s">
        <v>59</v>
      </c>
      <c r="D12" s="30">
        <v>218.4</v>
      </c>
      <c r="E12" s="32">
        <v>4.2407700000000004</v>
      </c>
      <c r="F12" s="5">
        <f t="shared" si="0"/>
        <v>2.9685390000000003</v>
      </c>
      <c r="G12" s="34">
        <v>2.0499999999999998</v>
      </c>
      <c r="H12" s="7">
        <f t="shared" si="1"/>
        <v>0.61499999999999988</v>
      </c>
      <c r="I12" s="5">
        <f t="shared" si="2"/>
        <v>3.583539</v>
      </c>
      <c r="J12" s="25">
        <f t="shared" si="3"/>
        <v>10</v>
      </c>
      <c r="K12" s="25"/>
    </row>
    <row r="13" spans="1:11" ht="14.1" customHeight="1">
      <c r="A13" s="26" t="s">
        <v>51</v>
      </c>
      <c r="B13" s="25">
        <v>1300740220</v>
      </c>
      <c r="C13" s="27" t="s">
        <v>68</v>
      </c>
      <c r="D13" s="30">
        <v>224.95</v>
      </c>
      <c r="E13" s="32">
        <v>4.3679600000000001</v>
      </c>
      <c r="F13" s="5">
        <f t="shared" si="0"/>
        <v>3.057572</v>
      </c>
      <c r="G13" s="34">
        <v>1.51</v>
      </c>
      <c r="H13" s="7">
        <f t="shared" si="1"/>
        <v>0.45299999999999996</v>
      </c>
      <c r="I13" s="5">
        <f t="shared" si="2"/>
        <v>3.5105719999999998</v>
      </c>
      <c r="J13" s="25">
        <f t="shared" si="3"/>
        <v>11</v>
      </c>
      <c r="K13" s="25"/>
    </row>
    <row r="14" spans="1:11" ht="14.1" customHeight="1">
      <c r="A14" s="26" t="s">
        <v>51</v>
      </c>
      <c r="B14" s="25">
        <v>1300740212</v>
      </c>
      <c r="C14" s="27" t="s">
        <v>63</v>
      </c>
      <c r="D14" s="30">
        <v>197.9</v>
      </c>
      <c r="E14" s="32">
        <v>3.8427099999999998</v>
      </c>
      <c r="F14" s="5">
        <f t="shared" si="0"/>
        <v>2.6898969999999998</v>
      </c>
      <c r="G14" s="34">
        <v>2.69</v>
      </c>
      <c r="H14" s="7">
        <f t="shared" si="1"/>
        <v>0.80699999999999994</v>
      </c>
      <c r="I14" s="5">
        <f t="shared" si="2"/>
        <v>3.4968969999999997</v>
      </c>
      <c r="J14" s="25">
        <f t="shared" si="3"/>
        <v>12</v>
      </c>
      <c r="K14" s="25"/>
    </row>
    <row r="15" spans="1:11" ht="14.1" customHeight="1">
      <c r="A15" s="26" t="s">
        <v>51</v>
      </c>
      <c r="B15" s="25">
        <v>1300740209</v>
      </c>
      <c r="C15" s="27" t="s">
        <v>60</v>
      </c>
      <c r="D15" s="30">
        <v>228.2</v>
      </c>
      <c r="E15" s="32">
        <v>4.4310700000000001</v>
      </c>
      <c r="F15" s="5">
        <f t="shared" si="0"/>
        <v>3.1017489999999999</v>
      </c>
      <c r="G15" s="34">
        <v>1.2</v>
      </c>
      <c r="H15" s="7">
        <f t="shared" si="1"/>
        <v>0.36</v>
      </c>
      <c r="I15" s="5">
        <f t="shared" si="2"/>
        <v>3.4617489999999997</v>
      </c>
      <c r="J15" s="25">
        <f t="shared" si="3"/>
        <v>13</v>
      </c>
      <c r="K15" s="25"/>
    </row>
    <row r="16" spans="1:11" ht="14.1" customHeight="1">
      <c r="A16" s="26" t="s">
        <v>51</v>
      </c>
      <c r="B16" s="25">
        <v>1300740221</v>
      </c>
      <c r="C16" s="27" t="s">
        <v>69</v>
      </c>
      <c r="D16" s="30">
        <v>210.45</v>
      </c>
      <c r="E16" s="32">
        <v>4.0864099999999999</v>
      </c>
      <c r="F16" s="5">
        <f t="shared" si="0"/>
        <v>2.8604869999999996</v>
      </c>
      <c r="G16" s="34">
        <v>1.83</v>
      </c>
      <c r="H16" s="7">
        <f t="shared" si="1"/>
        <v>0.54900000000000004</v>
      </c>
      <c r="I16" s="5">
        <f t="shared" si="2"/>
        <v>3.4094869999999995</v>
      </c>
      <c r="J16" s="25">
        <f t="shared" si="3"/>
        <v>14</v>
      </c>
      <c r="K16" s="25"/>
    </row>
    <row r="17" spans="1:11" ht="14.1" customHeight="1">
      <c r="A17" s="26" t="s">
        <v>51</v>
      </c>
      <c r="B17" s="25">
        <v>1300740239</v>
      </c>
      <c r="C17" s="27" t="s">
        <v>85</v>
      </c>
      <c r="D17" s="30">
        <v>218.5</v>
      </c>
      <c r="E17" s="32">
        <v>4.2427099999999998</v>
      </c>
      <c r="F17" s="5">
        <f t="shared" si="0"/>
        <v>2.9698969999999996</v>
      </c>
      <c r="G17" s="34">
        <v>1.41</v>
      </c>
      <c r="H17" s="7">
        <f t="shared" si="1"/>
        <v>0.42299999999999999</v>
      </c>
      <c r="I17" s="5">
        <f t="shared" si="2"/>
        <v>3.3928969999999996</v>
      </c>
      <c r="J17" s="25">
        <f t="shared" si="3"/>
        <v>15</v>
      </c>
      <c r="K17" s="25"/>
    </row>
    <row r="18" spans="1:11" ht="14.1" customHeight="1">
      <c r="A18" s="26" t="s">
        <v>51</v>
      </c>
      <c r="B18" s="25">
        <v>1300740219</v>
      </c>
      <c r="C18" s="27" t="s">
        <v>67</v>
      </c>
      <c r="D18" s="30">
        <v>201.2</v>
      </c>
      <c r="E18" s="32">
        <v>3.90679</v>
      </c>
      <c r="F18" s="5">
        <f t="shared" si="0"/>
        <v>2.734753</v>
      </c>
      <c r="G18" s="34">
        <v>1.83</v>
      </c>
      <c r="H18" s="7">
        <f t="shared" si="1"/>
        <v>0.54900000000000004</v>
      </c>
      <c r="I18" s="5">
        <f t="shared" si="2"/>
        <v>3.2837529999999999</v>
      </c>
      <c r="J18" s="25">
        <f t="shared" si="3"/>
        <v>16</v>
      </c>
      <c r="K18" s="25"/>
    </row>
    <row r="19" spans="1:11" ht="14.1" customHeight="1">
      <c r="A19" s="26" t="s">
        <v>51</v>
      </c>
      <c r="B19" s="25">
        <v>1300740237</v>
      </c>
      <c r="C19" s="27" t="s">
        <v>83</v>
      </c>
      <c r="D19" s="30">
        <v>205.15</v>
      </c>
      <c r="E19" s="32">
        <v>3.9834900000000002</v>
      </c>
      <c r="F19" s="5">
        <f t="shared" si="0"/>
        <v>2.788443</v>
      </c>
      <c r="G19" s="34">
        <v>1.41</v>
      </c>
      <c r="H19" s="7">
        <f t="shared" si="1"/>
        <v>0.42299999999999999</v>
      </c>
      <c r="I19" s="5">
        <f t="shared" si="2"/>
        <v>3.211443</v>
      </c>
      <c r="J19" s="25">
        <f t="shared" si="3"/>
        <v>17</v>
      </c>
      <c r="K19" s="25"/>
    </row>
    <row r="20" spans="1:11" ht="14.1" customHeight="1">
      <c r="A20" s="26" t="s">
        <v>51</v>
      </c>
      <c r="B20" s="25">
        <v>1300740240</v>
      </c>
      <c r="C20" s="27" t="s">
        <v>86</v>
      </c>
      <c r="D20" s="30">
        <v>194.05</v>
      </c>
      <c r="E20" s="32">
        <v>3.76796</v>
      </c>
      <c r="F20" s="5">
        <f t="shared" si="0"/>
        <v>2.637572</v>
      </c>
      <c r="G20" s="34">
        <v>1.41</v>
      </c>
      <c r="H20" s="7">
        <f t="shared" si="1"/>
        <v>0.42299999999999999</v>
      </c>
      <c r="I20" s="5">
        <f t="shared" si="2"/>
        <v>3.0605720000000001</v>
      </c>
      <c r="J20" s="25">
        <f t="shared" si="3"/>
        <v>18</v>
      </c>
      <c r="K20" s="25"/>
    </row>
    <row r="21" spans="1:11" ht="14.1" customHeight="1">
      <c r="A21" s="26" t="s">
        <v>51</v>
      </c>
      <c r="B21" s="25">
        <v>1300740210</v>
      </c>
      <c r="C21" s="27" t="s">
        <v>61</v>
      </c>
      <c r="D21" s="30">
        <v>194.8</v>
      </c>
      <c r="E21" s="32">
        <v>3.7825199999999999</v>
      </c>
      <c r="F21" s="5">
        <f t="shared" si="0"/>
        <v>2.6477639999999996</v>
      </c>
      <c r="G21" s="34">
        <v>1.2</v>
      </c>
      <c r="H21" s="7">
        <f t="shared" si="1"/>
        <v>0.36</v>
      </c>
      <c r="I21" s="5">
        <f t="shared" si="2"/>
        <v>3.0077639999999994</v>
      </c>
      <c r="J21" s="25">
        <f t="shared" si="3"/>
        <v>19</v>
      </c>
      <c r="K21" s="25"/>
    </row>
    <row r="22" spans="1:11" ht="14.1" customHeight="1">
      <c r="A22" s="26" t="s">
        <v>51</v>
      </c>
      <c r="B22" s="25">
        <v>1300740238</v>
      </c>
      <c r="C22" s="27" t="s">
        <v>84</v>
      </c>
      <c r="D22" s="30">
        <v>189.85</v>
      </c>
      <c r="E22" s="32">
        <v>3.68641</v>
      </c>
      <c r="F22" s="5">
        <f t="shared" si="0"/>
        <v>2.5804869999999998</v>
      </c>
      <c r="G22" s="34">
        <v>1.41</v>
      </c>
      <c r="H22" s="7">
        <f t="shared" si="1"/>
        <v>0.42299999999999999</v>
      </c>
      <c r="I22" s="5">
        <f t="shared" si="2"/>
        <v>3.0034869999999998</v>
      </c>
      <c r="J22" s="25">
        <f t="shared" si="3"/>
        <v>20</v>
      </c>
      <c r="K22" s="25"/>
    </row>
    <row r="23" spans="1:11" ht="14.1" customHeight="1">
      <c r="A23" s="26" t="s">
        <v>51</v>
      </c>
      <c r="B23" s="25">
        <v>1300740222</v>
      </c>
      <c r="C23" s="27" t="s">
        <v>70</v>
      </c>
      <c r="D23" s="30">
        <v>158.9</v>
      </c>
      <c r="E23" s="32">
        <v>3.0854300000000001</v>
      </c>
      <c r="F23" s="5">
        <f t="shared" si="0"/>
        <v>2.1598009999999999</v>
      </c>
      <c r="G23" s="34">
        <v>2.79</v>
      </c>
      <c r="H23" s="7">
        <f t="shared" si="1"/>
        <v>0.83699999999999997</v>
      </c>
      <c r="I23" s="5">
        <f t="shared" si="2"/>
        <v>2.9968009999999996</v>
      </c>
      <c r="J23" s="25">
        <f t="shared" si="3"/>
        <v>21</v>
      </c>
      <c r="K23" s="25"/>
    </row>
    <row r="24" spans="1:11" ht="14.1" customHeight="1">
      <c r="A24" s="26" t="s">
        <v>51</v>
      </c>
      <c r="B24" s="25">
        <v>1300740217</v>
      </c>
      <c r="C24" s="27" t="s">
        <v>66</v>
      </c>
      <c r="D24" s="30">
        <v>181.25</v>
      </c>
      <c r="E24" s="32">
        <v>3.5194100000000001</v>
      </c>
      <c r="F24" s="5">
        <f t="shared" si="0"/>
        <v>2.463587</v>
      </c>
      <c r="G24" s="34">
        <v>1.51</v>
      </c>
      <c r="H24" s="7">
        <f t="shared" si="1"/>
        <v>0.45299999999999996</v>
      </c>
      <c r="I24" s="5">
        <f t="shared" si="2"/>
        <v>2.9165869999999998</v>
      </c>
      <c r="J24" s="25">
        <f t="shared" si="3"/>
        <v>22</v>
      </c>
      <c r="K24" s="25"/>
    </row>
    <row r="25" spans="1:11" ht="14.1" customHeight="1">
      <c r="A25" s="26" t="s">
        <v>51</v>
      </c>
      <c r="B25" s="25">
        <v>1300740206</v>
      </c>
      <c r="C25" s="27" t="s">
        <v>57</v>
      </c>
      <c r="D25" s="30">
        <v>178.9</v>
      </c>
      <c r="E25" s="32">
        <v>3.4737800000000001</v>
      </c>
      <c r="F25" s="5">
        <f t="shared" si="0"/>
        <v>2.4316459999999998</v>
      </c>
      <c r="G25" s="34">
        <v>1.41</v>
      </c>
      <c r="H25" s="7">
        <f t="shared" si="1"/>
        <v>0.42299999999999999</v>
      </c>
      <c r="I25" s="5">
        <f t="shared" si="2"/>
        <v>2.8546459999999998</v>
      </c>
      <c r="J25" s="25">
        <f t="shared" si="3"/>
        <v>23</v>
      </c>
      <c r="K25" s="25"/>
    </row>
    <row r="26" spans="1:11" ht="14.1" customHeight="1">
      <c r="A26" s="26" t="s">
        <v>51</v>
      </c>
      <c r="B26" s="25">
        <v>1300740231</v>
      </c>
      <c r="C26" s="27" t="s">
        <v>77</v>
      </c>
      <c r="D26" s="30">
        <v>165.75</v>
      </c>
      <c r="E26" s="32">
        <v>3.2184400000000002</v>
      </c>
      <c r="F26" s="5">
        <f t="shared" si="0"/>
        <v>2.2529080000000001</v>
      </c>
      <c r="G26" s="34">
        <v>1.2</v>
      </c>
      <c r="H26" s="7">
        <f t="shared" si="1"/>
        <v>0.36</v>
      </c>
      <c r="I26" s="5">
        <f t="shared" si="2"/>
        <v>2.612908</v>
      </c>
      <c r="J26" s="25">
        <f t="shared" si="3"/>
        <v>24</v>
      </c>
      <c r="K26" s="25"/>
    </row>
    <row r="27" spans="1:11" ht="14.1" customHeight="1">
      <c r="A27" s="26" t="s">
        <v>51</v>
      </c>
      <c r="B27" s="25">
        <v>1300740233</v>
      </c>
      <c r="C27" s="27" t="s">
        <v>79</v>
      </c>
      <c r="D27" s="30">
        <v>149.69999999999999</v>
      </c>
      <c r="E27" s="32">
        <v>2.90679</v>
      </c>
      <c r="F27" s="5">
        <f t="shared" si="0"/>
        <v>2.0347529999999998</v>
      </c>
      <c r="G27" s="34">
        <v>1.2</v>
      </c>
      <c r="H27" s="7">
        <f t="shared" si="1"/>
        <v>0.36</v>
      </c>
      <c r="I27" s="5">
        <f t="shared" si="2"/>
        <v>2.3947529999999997</v>
      </c>
      <c r="J27" s="25">
        <f t="shared" si="3"/>
        <v>25</v>
      </c>
      <c r="K27" s="25"/>
    </row>
    <row r="28" spans="1:11" ht="14.1" customHeight="1">
      <c r="A28" s="26" t="s">
        <v>51</v>
      </c>
      <c r="B28" s="25">
        <v>1300740226</v>
      </c>
      <c r="C28" s="27" t="s">
        <v>73</v>
      </c>
      <c r="D28" s="30">
        <v>149.35</v>
      </c>
      <c r="E28" s="32">
        <v>2.90001</v>
      </c>
      <c r="F28" s="5">
        <f t="shared" si="0"/>
        <v>2.0300069999999999</v>
      </c>
      <c r="G28" s="34">
        <v>1.2</v>
      </c>
      <c r="H28" s="7">
        <f t="shared" si="1"/>
        <v>0.36</v>
      </c>
      <c r="I28" s="5">
        <f t="shared" si="2"/>
        <v>2.3900069999999998</v>
      </c>
      <c r="J28" s="25">
        <f t="shared" si="3"/>
        <v>26</v>
      </c>
      <c r="K28" s="25"/>
    </row>
    <row r="29" spans="1:11" ht="14.1" customHeight="1">
      <c r="A29" s="26" t="s">
        <v>51</v>
      </c>
      <c r="B29" s="25">
        <v>1300740235</v>
      </c>
      <c r="C29" s="27" t="s">
        <v>81</v>
      </c>
      <c r="D29" s="30">
        <v>149.30000000000001</v>
      </c>
      <c r="E29" s="32">
        <v>2.8990200000000002</v>
      </c>
      <c r="F29" s="5">
        <f t="shared" si="0"/>
        <v>2.0293139999999998</v>
      </c>
      <c r="G29" s="34">
        <v>1.2</v>
      </c>
      <c r="H29" s="7">
        <f t="shared" si="1"/>
        <v>0.36</v>
      </c>
      <c r="I29" s="5">
        <f t="shared" si="2"/>
        <v>2.3893139999999997</v>
      </c>
      <c r="J29" s="25">
        <f t="shared" si="3"/>
        <v>27</v>
      </c>
      <c r="K29" s="25"/>
    </row>
    <row r="30" spans="1:11" ht="14.1" customHeight="1">
      <c r="A30" s="26" t="s">
        <v>87</v>
      </c>
      <c r="B30" s="25">
        <v>1300740301</v>
      </c>
      <c r="C30" s="27" t="s">
        <v>89</v>
      </c>
      <c r="D30" s="3">
        <v>133.9</v>
      </c>
      <c r="E30" s="34">
        <v>2.65</v>
      </c>
      <c r="F30" s="5">
        <f t="shared" si="0"/>
        <v>1.8549999999999998</v>
      </c>
      <c r="G30" s="34">
        <v>1.41</v>
      </c>
      <c r="H30" s="7">
        <f t="shared" si="1"/>
        <v>0.42299999999999999</v>
      </c>
      <c r="I30" s="5">
        <f t="shared" si="2"/>
        <v>2.2779999999999996</v>
      </c>
      <c r="J30" s="25">
        <f t="shared" si="3"/>
        <v>28</v>
      </c>
      <c r="K30" s="25"/>
    </row>
    <row r="31" spans="1:11" ht="14.1" customHeight="1">
      <c r="A31" s="26" t="s">
        <v>51</v>
      </c>
      <c r="B31" s="25">
        <v>1300740234</v>
      </c>
      <c r="C31" s="27" t="s">
        <v>80</v>
      </c>
      <c r="D31" s="30">
        <v>131.15</v>
      </c>
      <c r="E31" s="32">
        <v>2.5466000000000002</v>
      </c>
      <c r="F31" s="5">
        <f t="shared" si="0"/>
        <v>1.7826200000000001</v>
      </c>
      <c r="G31" s="34">
        <v>1.51</v>
      </c>
      <c r="H31" s="7">
        <f t="shared" si="1"/>
        <v>0.45299999999999996</v>
      </c>
      <c r="I31" s="5">
        <f t="shared" si="2"/>
        <v>2.2356199999999999</v>
      </c>
      <c r="J31" s="25">
        <f t="shared" si="3"/>
        <v>29</v>
      </c>
      <c r="K31" s="25"/>
    </row>
    <row r="32" spans="1:11" ht="14.1" customHeight="1">
      <c r="A32" s="26" t="s">
        <v>51</v>
      </c>
      <c r="B32" s="25">
        <v>1300740230</v>
      </c>
      <c r="C32" s="27" t="s">
        <v>76</v>
      </c>
      <c r="D32" s="30">
        <v>131.69999999999999</v>
      </c>
      <c r="E32" s="32">
        <v>2.55728</v>
      </c>
      <c r="F32" s="5">
        <f t="shared" si="0"/>
        <v>1.7900959999999999</v>
      </c>
      <c r="G32" s="34">
        <v>1.2</v>
      </c>
      <c r="H32" s="7">
        <f t="shared" si="1"/>
        <v>0.36</v>
      </c>
      <c r="I32" s="5">
        <f t="shared" si="2"/>
        <v>2.150096</v>
      </c>
      <c r="J32" s="25">
        <f t="shared" si="3"/>
        <v>30</v>
      </c>
      <c r="K32" s="25"/>
    </row>
    <row r="33" spans="1:11" ht="14.1" customHeight="1">
      <c r="A33" s="26" t="s">
        <v>51</v>
      </c>
      <c r="B33" s="25">
        <v>1300740227</v>
      </c>
      <c r="C33" s="27" t="s">
        <v>74</v>
      </c>
      <c r="D33" s="30">
        <v>131</v>
      </c>
      <c r="E33" s="32">
        <v>2.5436800000000002</v>
      </c>
      <c r="F33" s="5">
        <f t="shared" si="0"/>
        <v>1.7805759999999999</v>
      </c>
      <c r="G33" s="34">
        <v>1.2</v>
      </c>
      <c r="H33" s="7">
        <f t="shared" si="1"/>
        <v>0.36</v>
      </c>
      <c r="I33" s="5">
        <f t="shared" si="2"/>
        <v>2.1405759999999998</v>
      </c>
      <c r="J33" s="25">
        <f t="shared" si="3"/>
        <v>31</v>
      </c>
      <c r="K33" s="25"/>
    </row>
    <row r="34" spans="1:11" ht="14.1" customHeight="1">
      <c r="A34" s="26" t="s">
        <v>51</v>
      </c>
      <c r="B34" s="25">
        <v>1300740228</v>
      </c>
      <c r="C34" s="27" t="s">
        <v>75</v>
      </c>
      <c r="D34" s="30">
        <v>123.9</v>
      </c>
      <c r="E34" s="32">
        <v>2.4058199999999998</v>
      </c>
      <c r="F34" s="5">
        <f t="shared" si="0"/>
        <v>1.6840739999999998</v>
      </c>
      <c r="G34" s="34">
        <v>1.2</v>
      </c>
      <c r="H34" s="7">
        <f t="shared" si="1"/>
        <v>0.36</v>
      </c>
      <c r="I34" s="5">
        <f t="shared" si="2"/>
        <v>2.0440739999999997</v>
      </c>
      <c r="J34" s="25">
        <f t="shared" si="3"/>
        <v>32</v>
      </c>
      <c r="K34" s="25"/>
    </row>
    <row r="35" spans="1:11" ht="14.1" customHeight="1">
      <c r="A35" s="26" t="s">
        <v>51</v>
      </c>
      <c r="B35" s="25">
        <v>1300740224</v>
      </c>
      <c r="C35" s="27" t="s">
        <v>72</v>
      </c>
      <c r="D35" s="30">
        <v>123</v>
      </c>
      <c r="E35" s="32">
        <v>2.3883399999999999</v>
      </c>
      <c r="F35" s="5">
        <f t="shared" si="0"/>
        <v>1.6718379999999999</v>
      </c>
      <c r="G35" s="34">
        <v>1.2</v>
      </c>
      <c r="H35" s="7">
        <f t="shared" si="1"/>
        <v>0.36</v>
      </c>
      <c r="I35" s="5">
        <f t="shared" si="2"/>
        <v>2.031838</v>
      </c>
      <c r="J35" s="25">
        <f t="shared" si="3"/>
        <v>33</v>
      </c>
      <c r="K35" s="25"/>
    </row>
    <row r="36" spans="1:11" ht="14.1" customHeight="1">
      <c r="A36" s="26" t="s">
        <v>51</v>
      </c>
      <c r="B36" s="25">
        <v>1300740232</v>
      </c>
      <c r="C36" s="27" t="s">
        <v>78</v>
      </c>
      <c r="D36" s="30">
        <v>116.2</v>
      </c>
      <c r="E36" s="32">
        <v>2.25631</v>
      </c>
      <c r="F36" s="5">
        <f t="shared" si="0"/>
        <v>1.5794169999999998</v>
      </c>
      <c r="G36" s="34">
        <v>1.2</v>
      </c>
      <c r="H36" s="7">
        <f t="shared" si="1"/>
        <v>0.36</v>
      </c>
      <c r="I36" s="5">
        <f t="shared" si="2"/>
        <v>1.9394169999999997</v>
      </c>
      <c r="J36" s="25">
        <f t="shared" si="3"/>
        <v>34</v>
      </c>
      <c r="K36" s="25"/>
    </row>
    <row r="37" spans="1:11" ht="14.25">
      <c r="A37" s="26" t="s">
        <v>51</v>
      </c>
      <c r="B37" s="25">
        <v>1300740236</v>
      </c>
      <c r="C37" s="27" t="s">
        <v>82</v>
      </c>
      <c r="D37" s="30">
        <v>112.6</v>
      </c>
      <c r="E37" s="32">
        <v>2.1863999999999999</v>
      </c>
      <c r="F37" s="5">
        <f t="shared" si="0"/>
        <v>1.5304799999999998</v>
      </c>
      <c r="G37" s="34">
        <v>1.2</v>
      </c>
      <c r="H37" s="7">
        <f t="shared" si="1"/>
        <v>0.36</v>
      </c>
      <c r="I37" s="5">
        <f t="shared" si="2"/>
        <v>1.8904799999999997</v>
      </c>
      <c r="J37" s="25">
        <f t="shared" si="3"/>
        <v>35</v>
      </c>
      <c r="K37" s="25"/>
    </row>
    <row r="38" spans="1:11" ht="14.25">
      <c r="A38" s="26" t="s">
        <v>51</v>
      </c>
      <c r="B38" s="25">
        <v>1300740223</v>
      </c>
      <c r="C38" s="27" t="s">
        <v>71</v>
      </c>
      <c r="D38" s="30">
        <v>90.85</v>
      </c>
      <c r="E38" s="32">
        <v>1.76407</v>
      </c>
      <c r="F38" s="5">
        <f t="shared" si="0"/>
        <v>1.2348489999999999</v>
      </c>
      <c r="G38" s="34">
        <v>1.2</v>
      </c>
      <c r="H38" s="7">
        <f t="shared" si="1"/>
        <v>0.36</v>
      </c>
      <c r="I38" s="5">
        <f t="shared" si="2"/>
        <v>1.594849</v>
      </c>
      <c r="J38" s="25">
        <f t="shared" si="3"/>
        <v>36</v>
      </c>
      <c r="K38" s="25"/>
    </row>
  </sheetData>
  <sortState ref="A3:K38">
    <sortCondition ref="J3"/>
  </sortState>
  <mergeCells count="1">
    <mergeCell ref="A1:K1"/>
  </mergeCells>
  <phoneticPr fontId="10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32" workbookViewId="0">
      <selection activeCell="A3" sqref="A3:H42"/>
    </sheetView>
  </sheetViews>
  <sheetFormatPr defaultColWidth="9" defaultRowHeight="13.5"/>
  <cols>
    <col min="1" max="1" width="11.5"/>
    <col min="4" max="4" width="9.375"/>
    <col min="7" max="7" width="10.375"/>
  </cols>
  <sheetData>
    <row r="1" spans="1:9" ht="14.25">
      <c r="A1" s="1"/>
      <c r="B1" s="2"/>
      <c r="C1" s="3"/>
      <c r="D1" s="4"/>
      <c r="E1" s="5"/>
      <c r="F1" s="6"/>
      <c r="G1" s="7"/>
      <c r="H1" s="5"/>
    </row>
    <row r="2" spans="1:9" ht="14.25">
      <c r="A2" s="1"/>
      <c r="B2" s="1"/>
      <c r="C2" s="3"/>
      <c r="D2" s="4"/>
      <c r="E2" s="5"/>
      <c r="F2" s="6"/>
      <c r="G2" s="7"/>
      <c r="H2" s="5"/>
    </row>
    <row r="3" spans="1:9" ht="14.25">
      <c r="A3" s="1">
        <v>1310440105</v>
      </c>
      <c r="B3" s="2" t="s">
        <v>11</v>
      </c>
      <c r="C3" s="3">
        <v>181.9</v>
      </c>
      <c r="D3" s="8">
        <v>3.8294700000000002</v>
      </c>
      <c r="E3" s="5">
        <f t="shared" ref="E3:E23" si="0">D3*0.7</f>
        <v>2.6806290000000002</v>
      </c>
      <c r="F3" s="6">
        <v>6.83</v>
      </c>
      <c r="G3" s="7">
        <f t="shared" ref="G3:G23" si="1">F3*0.3</f>
        <v>2.0489999999999999</v>
      </c>
      <c r="H3" s="5">
        <f t="shared" ref="H3:H23" si="2">G3+E3</f>
        <v>4.7296290000000001</v>
      </c>
      <c r="I3" s="17">
        <v>1</v>
      </c>
    </row>
    <row r="4" spans="1:9" ht="14.25">
      <c r="A4" s="1">
        <v>1300840422</v>
      </c>
      <c r="B4" s="2" t="s">
        <v>12</v>
      </c>
      <c r="C4" s="3">
        <v>168.3</v>
      </c>
      <c r="D4" s="4">
        <v>3.6193499999999998</v>
      </c>
      <c r="E4" s="5">
        <f t="shared" si="0"/>
        <v>2.5335449999999997</v>
      </c>
      <c r="F4" s="6">
        <v>3.63</v>
      </c>
      <c r="G4" s="7">
        <f t="shared" si="1"/>
        <v>1.089</v>
      </c>
      <c r="H4" s="5">
        <f t="shared" si="2"/>
        <v>3.6225449999999997</v>
      </c>
      <c r="I4" s="17">
        <v>2</v>
      </c>
    </row>
    <row r="5" spans="1:9" ht="14.25">
      <c r="A5" s="1">
        <v>1300840404</v>
      </c>
      <c r="B5" s="2" t="s">
        <v>13</v>
      </c>
      <c r="C5" s="3">
        <v>168.5</v>
      </c>
      <c r="D5" s="4">
        <v>3.62466</v>
      </c>
      <c r="E5" s="5">
        <f t="shared" si="0"/>
        <v>2.5372619999999997</v>
      </c>
      <c r="F5" s="6">
        <v>2.38</v>
      </c>
      <c r="G5" s="7">
        <f t="shared" si="1"/>
        <v>0.71399999999999997</v>
      </c>
      <c r="H5" s="5">
        <f t="shared" si="2"/>
        <v>3.2512619999999997</v>
      </c>
      <c r="I5" s="17">
        <v>3</v>
      </c>
    </row>
    <row r="6" spans="1:9" ht="14.25">
      <c r="A6" s="1">
        <v>1300840405</v>
      </c>
      <c r="B6" s="2" t="s">
        <v>14</v>
      </c>
      <c r="C6" s="3">
        <v>162.6</v>
      </c>
      <c r="D6" s="4">
        <v>3.4231500000000001</v>
      </c>
      <c r="E6" s="5">
        <f t="shared" si="0"/>
        <v>2.3962050000000001</v>
      </c>
      <c r="F6" s="6">
        <v>2.52</v>
      </c>
      <c r="G6" s="7">
        <f t="shared" si="1"/>
        <v>0.75600000000000001</v>
      </c>
      <c r="H6" s="5">
        <f t="shared" si="2"/>
        <v>3.1522050000000004</v>
      </c>
      <c r="I6" s="17">
        <v>4</v>
      </c>
    </row>
    <row r="7" spans="1:9" ht="14.25">
      <c r="A7" s="1">
        <v>1300840424</v>
      </c>
      <c r="B7" s="2" t="s">
        <v>15</v>
      </c>
      <c r="C7" s="3">
        <v>119.65</v>
      </c>
      <c r="D7" s="4">
        <v>2.4927000000000001</v>
      </c>
      <c r="E7" s="5">
        <f t="shared" si="0"/>
        <v>1.7448900000000001</v>
      </c>
      <c r="F7" s="6">
        <v>4.1900000000000004</v>
      </c>
      <c r="G7" s="7">
        <f t="shared" si="1"/>
        <v>1.2570000000000001</v>
      </c>
      <c r="H7" s="5">
        <f t="shared" si="2"/>
        <v>3.0018900000000004</v>
      </c>
      <c r="I7" s="17">
        <v>5</v>
      </c>
    </row>
    <row r="8" spans="1:9" ht="14.25">
      <c r="A8" s="9">
        <v>1300840418</v>
      </c>
      <c r="B8" s="9" t="s">
        <v>16</v>
      </c>
      <c r="C8" s="3">
        <v>174.35</v>
      </c>
      <c r="D8" s="4">
        <v>3.6705299999999998</v>
      </c>
      <c r="E8" s="5">
        <f t="shared" si="0"/>
        <v>2.5693709999999998</v>
      </c>
      <c r="F8" s="6">
        <v>1.41</v>
      </c>
      <c r="G8" s="7">
        <f t="shared" si="1"/>
        <v>0.42299999999999999</v>
      </c>
      <c r="H8" s="5">
        <f t="shared" si="2"/>
        <v>2.9923709999999999</v>
      </c>
      <c r="I8" s="17">
        <v>6</v>
      </c>
    </row>
    <row r="9" spans="1:9" ht="14.25">
      <c r="A9" s="1">
        <v>1300840415</v>
      </c>
      <c r="B9" s="1" t="s">
        <v>17</v>
      </c>
      <c r="C9" s="3">
        <v>168.05</v>
      </c>
      <c r="D9" s="8">
        <v>3.53789</v>
      </c>
      <c r="E9" s="5">
        <f t="shared" si="0"/>
        <v>2.4765229999999998</v>
      </c>
      <c r="F9" s="6">
        <v>1.54</v>
      </c>
      <c r="G9" s="7">
        <f t="shared" si="1"/>
        <v>0.46199999999999997</v>
      </c>
      <c r="H9" s="5">
        <f t="shared" si="2"/>
        <v>2.938523</v>
      </c>
      <c r="I9" s="17">
        <v>7</v>
      </c>
    </row>
    <row r="10" spans="1:9" ht="14.25">
      <c r="A10" s="1">
        <v>1300840412</v>
      </c>
      <c r="B10" s="2" t="s">
        <v>18</v>
      </c>
      <c r="C10" s="3">
        <v>171.85</v>
      </c>
      <c r="D10" s="8">
        <v>3.6178900000000001</v>
      </c>
      <c r="E10" s="5">
        <f t="shared" si="0"/>
        <v>2.5325229999999999</v>
      </c>
      <c r="F10" s="6">
        <v>1.27</v>
      </c>
      <c r="G10" s="7">
        <f t="shared" si="1"/>
        <v>0.38100000000000001</v>
      </c>
      <c r="H10" s="5">
        <f t="shared" si="2"/>
        <v>2.9135229999999996</v>
      </c>
      <c r="I10" s="17">
        <v>8</v>
      </c>
    </row>
    <row r="11" spans="1:9" ht="14.25">
      <c r="A11" s="1">
        <v>1300840414</v>
      </c>
      <c r="B11" s="2" t="s">
        <v>19</v>
      </c>
      <c r="C11" s="3">
        <v>148</v>
      </c>
      <c r="D11" s="8">
        <v>3.1827899999999998</v>
      </c>
      <c r="E11" s="5">
        <f t="shared" si="0"/>
        <v>2.2279529999999999</v>
      </c>
      <c r="F11" s="6">
        <v>2.2400000000000002</v>
      </c>
      <c r="G11" s="7">
        <f t="shared" si="1"/>
        <v>0.67200000000000004</v>
      </c>
      <c r="H11" s="5">
        <f t="shared" si="2"/>
        <v>2.899953</v>
      </c>
      <c r="I11" s="17">
        <v>9</v>
      </c>
    </row>
    <row r="12" spans="1:9" ht="14.25">
      <c r="A12" s="1">
        <v>1300840407</v>
      </c>
      <c r="B12" s="2" t="s">
        <v>20</v>
      </c>
      <c r="C12" s="3">
        <v>157.69999999999999</v>
      </c>
      <c r="D12" s="4">
        <v>3.32</v>
      </c>
      <c r="E12" s="5">
        <f t="shared" si="0"/>
        <v>2.3239999999999998</v>
      </c>
      <c r="F12" s="6">
        <v>1.82</v>
      </c>
      <c r="G12" s="7">
        <f t="shared" si="1"/>
        <v>0.54600000000000004</v>
      </c>
      <c r="H12" s="5">
        <f t="shared" si="2"/>
        <v>2.87</v>
      </c>
      <c r="I12" s="17">
        <v>10</v>
      </c>
    </row>
    <row r="13" spans="1:9" ht="14.25">
      <c r="A13" s="1">
        <v>1300840439</v>
      </c>
      <c r="B13" s="1" t="s">
        <v>21</v>
      </c>
      <c r="C13" s="10">
        <v>134.75</v>
      </c>
      <c r="D13" s="4">
        <v>2.83684</v>
      </c>
      <c r="E13" s="5">
        <f t="shared" si="0"/>
        <v>1.9857879999999999</v>
      </c>
      <c r="F13" s="6">
        <v>2.93</v>
      </c>
      <c r="G13" s="7">
        <f t="shared" si="1"/>
        <v>0.879</v>
      </c>
      <c r="H13" s="5">
        <f t="shared" si="2"/>
        <v>2.8647879999999999</v>
      </c>
      <c r="I13" s="17">
        <v>11</v>
      </c>
    </row>
    <row r="14" spans="1:9" ht="14.25">
      <c r="A14" s="1">
        <v>1300840408</v>
      </c>
      <c r="B14" s="2" t="s">
        <v>22</v>
      </c>
      <c r="C14" s="3">
        <v>157.44999999999999</v>
      </c>
      <c r="D14" s="8">
        <v>3.4604300000000001</v>
      </c>
      <c r="E14" s="5">
        <f t="shared" si="0"/>
        <v>2.422301</v>
      </c>
      <c r="F14" s="6">
        <v>1.41</v>
      </c>
      <c r="G14" s="7">
        <f t="shared" si="1"/>
        <v>0.42299999999999999</v>
      </c>
      <c r="H14" s="5">
        <f t="shared" si="2"/>
        <v>2.8453010000000001</v>
      </c>
      <c r="I14" s="17">
        <v>12</v>
      </c>
    </row>
    <row r="15" spans="1:9" ht="14.25">
      <c r="A15" s="1">
        <v>1300840409</v>
      </c>
      <c r="B15" s="2" t="s">
        <v>23</v>
      </c>
      <c r="C15" s="3">
        <v>161</v>
      </c>
      <c r="D15" s="8">
        <v>3.3904999999999998</v>
      </c>
      <c r="E15" s="5">
        <f t="shared" si="0"/>
        <v>2.3733499999999998</v>
      </c>
      <c r="F15" s="6">
        <v>1.54</v>
      </c>
      <c r="G15" s="7">
        <f t="shared" si="1"/>
        <v>0.46199999999999997</v>
      </c>
      <c r="H15" s="5">
        <f t="shared" si="2"/>
        <v>2.83535</v>
      </c>
      <c r="I15" s="17">
        <v>13</v>
      </c>
    </row>
    <row r="16" spans="1:9" ht="14.25">
      <c r="A16" s="1">
        <v>1300840403</v>
      </c>
      <c r="B16" s="2" t="s">
        <v>25</v>
      </c>
      <c r="C16" s="3">
        <v>160.15</v>
      </c>
      <c r="D16" s="4">
        <v>3.3715700000000002</v>
      </c>
      <c r="E16" s="5">
        <f t="shared" si="0"/>
        <v>2.3600989999999999</v>
      </c>
      <c r="F16" s="6">
        <v>1.54</v>
      </c>
      <c r="G16" s="7">
        <f t="shared" si="1"/>
        <v>0.46199999999999997</v>
      </c>
      <c r="H16" s="5">
        <f t="shared" si="2"/>
        <v>2.8220989999999997</v>
      </c>
      <c r="I16" s="17">
        <v>14</v>
      </c>
    </row>
    <row r="17" spans="1:9" ht="14.25">
      <c r="A17" s="1">
        <v>1300840410</v>
      </c>
      <c r="B17" s="2" t="s">
        <v>24</v>
      </c>
      <c r="C17" s="10">
        <v>163.87</v>
      </c>
      <c r="D17" s="4">
        <v>3.4502000000000002</v>
      </c>
      <c r="E17" s="5">
        <f t="shared" si="0"/>
        <v>2.4151400000000001</v>
      </c>
      <c r="F17" s="6">
        <v>1.27</v>
      </c>
      <c r="G17" s="7">
        <f t="shared" si="1"/>
        <v>0.38100000000000001</v>
      </c>
      <c r="H17" s="5">
        <f t="shared" si="2"/>
        <v>2.7961400000000003</v>
      </c>
      <c r="I17" s="17">
        <v>15</v>
      </c>
    </row>
    <row r="18" spans="1:9" ht="14.25">
      <c r="A18" s="1">
        <v>1300840441</v>
      </c>
      <c r="B18" s="2" t="s">
        <v>26</v>
      </c>
      <c r="C18" s="3">
        <v>135.69999999999999</v>
      </c>
      <c r="D18" s="4">
        <v>3.0155599999999998</v>
      </c>
      <c r="E18" s="5">
        <f t="shared" si="0"/>
        <v>2.1108919999999998</v>
      </c>
      <c r="F18" s="6">
        <v>2.2400000000000002</v>
      </c>
      <c r="G18" s="7">
        <f t="shared" si="1"/>
        <v>0.67200000000000004</v>
      </c>
      <c r="H18" s="5">
        <f t="shared" si="2"/>
        <v>2.7828919999999999</v>
      </c>
      <c r="I18" s="17">
        <v>16</v>
      </c>
    </row>
    <row r="19" spans="1:9" ht="14.25">
      <c r="A19" s="1">
        <v>1300840402</v>
      </c>
      <c r="B19" s="11" t="s">
        <v>27</v>
      </c>
      <c r="C19" s="3">
        <v>146.6</v>
      </c>
      <c r="D19" s="4">
        <v>3.1526900000000002</v>
      </c>
      <c r="E19" s="5">
        <f t="shared" si="0"/>
        <v>2.2068829999999999</v>
      </c>
      <c r="F19" s="6">
        <v>1.82</v>
      </c>
      <c r="G19" s="7">
        <f t="shared" si="1"/>
        <v>0.54600000000000004</v>
      </c>
      <c r="H19" s="5">
        <f t="shared" si="2"/>
        <v>2.7528829999999997</v>
      </c>
      <c r="I19" s="17">
        <v>17</v>
      </c>
    </row>
    <row r="20" spans="1:9" ht="14.25">
      <c r="A20" s="12">
        <v>1300740331</v>
      </c>
      <c r="B20" s="9" t="s">
        <v>28</v>
      </c>
      <c r="C20" s="3">
        <v>151.69999999999999</v>
      </c>
      <c r="D20" s="4">
        <v>3.2623500000000001</v>
      </c>
      <c r="E20" s="5">
        <f t="shared" si="0"/>
        <v>2.2836449999999999</v>
      </c>
      <c r="F20" s="6">
        <v>1.41</v>
      </c>
      <c r="G20" s="7">
        <f t="shared" si="1"/>
        <v>0.42299999999999999</v>
      </c>
      <c r="H20" s="5">
        <f t="shared" si="2"/>
        <v>2.706645</v>
      </c>
      <c r="I20" s="17">
        <v>18</v>
      </c>
    </row>
    <row r="21" spans="1:9" ht="14.25">
      <c r="A21" s="1">
        <v>1300840417</v>
      </c>
      <c r="B21" s="1" t="s">
        <v>30</v>
      </c>
      <c r="C21" s="3">
        <v>149.4</v>
      </c>
      <c r="D21" s="8">
        <v>3.2128999999999999</v>
      </c>
      <c r="E21" s="5">
        <f t="shared" si="0"/>
        <v>2.2490299999999999</v>
      </c>
      <c r="F21" s="6">
        <v>1.27</v>
      </c>
      <c r="G21" s="7">
        <f t="shared" si="1"/>
        <v>0.38100000000000001</v>
      </c>
      <c r="H21" s="5">
        <f t="shared" si="2"/>
        <v>2.6300299999999996</v>
      </c>
      <c r="I21" s="17">
        <v>19</v>
      </c>
    </row>
    <row r="22" spans="1:9" ht="14.25">
      <c r="A22" s="1">
        <v>1300840440</v>
      </c>
      <c r="B22" s="2" t="s">
        <v>31</v>
      </c>
      <c r="C22" s="3">
        <v>132.75</v>
      </c>
      <c r="D22" s="4">
        <v>2.7949999999999999</v>
      </c>
      <c r="E22" s="5">
        <f t="shared" si="0"/>
        <v>1.9564999999999999</v>
      </c>
      <c r="F22" s="6">
        <v>2.2400000000000002</v>
      </c>
      <c r="G22" s="7">
        <f t="shared" si="1"/>
        <v>0.67200000000000004</v>
      </c>
      <c r="H22" s="5">
        <f t="shared" si="2"/>
        <v>2.6284999999999998</v>
      </c>
      <c r="I22" s="17">
        <v>20</v>
      </c>
    </row>
    <row r="23" spans="1:9" ht="14.25">
      <c r="A23" s="12">
        <v>1300840413</v>
      </c>
      <c r="B23" s="9" t="s">
        <v>32</v>
      </c>
      <c r="C23" s="3">
        <v>145.75</v>
      </c>
      <c r="D23" s="4">
        <v>3.0684200000000001</v>
      </c>
      <c r="E23" s="5">
        <f t="shared" si="0"/>
        <v>2.147894</v>
      </c>
      <c r="F23" s="6">
        <v>1.54</v>
      </c>
      <c r="G23" s="7">
        <f t="shared" si="1"/>
        <v>0.46199999999999997</v>
      </c>
      <c r="H23" s="5">
        <f t="shared" si="2"/>
        <v>2.6098939999999997</v>
      </c>
      <c r="I23" s="17">
        <v>21</v>
      </c>
    </row>
    <row r="24" spans="1:9" ht="14.25">
      <c r="A24" s="1">
        <v>1300840401</v>
      </c>
      <c r="B24" s="2" t="s">
        <v>33</v>
      </c>
      <c r="C24" s="3">
        <v>122.75</v>
      </c>
      <c r="D24" s="8">
        <v>2.63978</v>
      </c>
      <c r="E24" s="5">
        <f t="shared" ref="E24:E42" si="3">D24*0.7</f>
        <v>1.8478459999999999</v>
      </c>
      <c r="F24" s="6">
        <v>2.52</v>
      </c>
      <c r="G24" s="7">
        <f t="shared" ref="G24:G42" si="4">F24*0.3</f>
        <v>0.75600000000000001</v>
      </c>
      <c r="H24" s="5">
        <f t="shared" ref="H24:H42" si="5">G24+E24</f>
        <v>2.6038459999999999</v>
      </c>
      <c r="I24" s="17">
        <v>22</v>
      </c>
    </row>
    <row r="25" spans="1:9" ht="14.25">
      <c r="A25" s="1">
        <v>1300840416</v>
      </c>
      <c r="B25" s="2" t="s">
        <v>34</v>
      </c>
      <c r="C25" s="3">
        <v>140.1</v>
      </c>
      <c r="D25" s="4">
        <v>3.0129000000000001</v>
      </c>
      <c r="E25" s="5">
        <f t="shared" si="3"/>
        <v>2.1090299999999997</v>
      </c>
      <c r="F25" s="6">
        <v>1.54</v>
      </c>
      <c r="G25" s="7">
        <f t="shared" si="4"/>
        <v>0.46199999999999997</v>
      </c>
      <c r="H25" s="5">
        <f t="shared" si="5"/>
        <v>2.5710299999999995</v>
      </c>
    </row>
    <row r="26" spans="1:9" ht="14.25">
      <c r="A26" s="13">
        <v>1300840433</v>
      </c>
      <c r="B26" s="14" t="s">
        <v>35</v>
      </c>
      <c r="C26" s="15">
        <v>132.80000000000001</v>
      </c>
      <c r="D26" s="16">
        <v>2.7957900000000002</v>
      </c>
      <c r="E26" s="5">
        <f t="shared" si="3"/>
        <v>1.9570529999999999</v>
      </c>
      <c r="F26" s="6">
        <v>1.96</v>
      </c>
      <c r="G26" s="7">
        <f t="shared" si="4"/>
        <v>0.58799999999999997</v>
      </c>
      <c r="H26" s="5">
        <f t="shared" si="5"/>
        <v>2.5450529999999998</v>
      </c>
    </row>
    <row r="27" spans="1:9" ht="14.25">
      <c r="A27" s="1">
        <v>1300840419</v>
      </c>
      <c r="B27" s="2" t="s">
        <v>36</v>
      </c>
      <c r="C27" s="3">
        <v>138.1</v>
      </c>
      <c r="D27" s="8">
        <v>2.84701</v>
      </c>
      <c r="E27" s="5">
        <f t="shared" si="3"/>
        <v>1.992907</v>
      </c>
      <c r="F27" s="6">
        <v>1.82</v>
      </c>
      <c r="G27" s="7">
        <f t="shared" si="4"/>
        <v>0.54600000000000004</v>
      </c>
      <c r="H27" s="5">
        <f t="shared" si="5"/>
        <v>2.538907</v>
      </c>
    </row>
    <row r="28" spans="1:9" ht="14.25">
      <c r="A28" s="1">
        <v>1300840442</v>
      </c>
      <c r="B28" s="2" t="s">
        <v>29</v>
      </c>
      <c r="C28" s="3">
        <v>134.75</v>
      </c>
      <c r="D28" s="4">
        <v>2.83684</v>
      </c>
      <c r="E28" s="5">
        <f t="shared" si="3"/>
        <v>1.9857879999999999</v>
      </c>
      <c r="F28" s="6">
        <v>1.82</v>
      </c>
      <c r="G28" s="7">
        <f t="shared" si="4"/>
        <v>0.54600000000000004</v>
      </c>
      <c r="H28" s="5">
        <f t="shared" si="5"/>
        <v>2.5317879999999997</v>
      </c>
    </row>
    <row r="29" spans="1:9" ht="14.25">
      <c r="A29" s="1">
        <v>1300740132</v>
      </c>
      <c r="B29" s="1" t="s">
        <v>37</v>
      </c>
      <c r="C29" s="3">
        <v>130</v>
      </c>
      <c r="D29" s="4">
        <v>2.7368399999999999</v>
      </c>
      <c r="E29" s="5">
        <f t="shared" si="3"/>
        <v>1.9157879999999998</v>
      </c>
      <c r="F29" s="6">
        <v>1.82</v>
      </c>
      <c r="G29" s="7">
        <f t="shared" si="4"/>
        <v>0.54600000000000004</v>
      </c>
      <c r="H29" s="5">
        <f t="shared" si="5"/>
        <v>2.4617879999999999</v>
      </c>
    </row>
    <row r="30" spans="1:9" ht="14.25">
      <c r="A30" s="1">
        <v>1300840436</v>
      </c>
      <c r="B30" s="2" t="s">
        <v>38</v>
      </c>
      <c r="C30" s="3">
        <v>134.25</v>
      </c>
      <c r="D30" s="8">
        <v>2.8263099999999999</v>
      </c>
      <c r="E30" s="5">
        <f t="shared" si="3"/>
        <v>1.9784169999999999</v>
      </c>
      <c r="F30" s="6">
        <v>1.54</v>
      </c>
      <c r="G30" s="7">
        <f t="shared" si="4"/>
        <v>0.46199999999999997</v>
      </c>
      <c r="H30" s="5">
        <f t="shared" si="5"/>
        <v>2.4404170000000001</v>
      </c>
    </row>
    <row r="31" spans="1:9" ht="14.25">
      <c r="A31" s="1">
        <v>1300840406</v>
      </c>
      <c r="B31" s="1" t="s">
        <v>40</v>
      </c>
      <c r="C31" s="3">
        <v>120.5</v>
      </c>
      <c r="D31" s="8">
        <v>2.90361</v>
      </c>
      <c r="E31" s="5">
        <f t="shared" si="3"/>
        <v>2.032527</v>
      </c>
      <c r="F31" s="6">
        <v>1.27</v>
      </c>
      <c r="G31" s="7">
        <f t="shared" si="4"/>
        <v>0.38100000000000001</v>
      </c>
      <c r="H31" s="5">
        <f t="shared" si="5"/>
        <v>2.4135270000000002</v>
      </c>
    </row>
    <row r="32" spans="1:9" ht="14.25">
      <c r="A32" s="1">
        <v>1300840430</v>
      </c>
      <c r="B32" s="1" t="s">
        <v>41</v>
      </c>
      <c r="C32" s="3">
        <v>117.5</v>
      </c>
      <c r="D32" s="4">
        <v>2.4736799999999999</v>
      </c>
      <c r="E32" s="5">
        <f t="shared" si="3"/>
        <v>1.7315759999999998</v>
      </c>
      <c r="F32" s="6">
        <v>2.2400000000000002</v>
      </c>
      <c r="G32" s="7">
        <f t="shared" si="4"/>
        <v>0.67200000000000004</v>
      </c>
      <c r="H32" s="5">
        <f t="shared" si="5"/>
        <v>2.4035759999999997</v>
      </c>
    </row>
    <row r="33" spans="1:8" ht="14.25">
      <c r="A33" s="1">
        <v>1300840421</v>
      </c>
      <c r="B33" s="2" t="s">
        <v>39</v>
      </c>
      <c r="C33" s="3">
        <v>128.35</v>
      </c>
      <c r="D33" s="4">
        <v>2.8208799999999998</v>
      </c>
      <c r="E33" s="5">
        <f t="shared" si="3"/>
        <v>1.9746159999999997</v>
      </c>
      <c r="F33" s="6">
        <v>1.27</v>
      </c>
      <c r="G33" s="7">
        <f t="shared" si="4"/>
        <v>0.38100000000000001</v>
      </c>
      <c r="H33" s="5">
        <f t="shared" si="5"/>
        <v>2.3556159999999995</v>
      </c>
    </row>
    <row r="34" spans="1:8" ht="14.25">
      <c r="A34" s="1">
        <v>1300840427</v>
      </c>
      <c r="B34" s="2" t="s">
        <v>42</v>
      </c>
      <c r="C34" s="3">
        <v>121.3</v>
      </c>
      <c r="D34" s="4">
        <v>2.5536799999999999</v>
      </c>
      <c r="E34" s="5">
        <f t="shared" si="3"/>
        <v>1.7875759999999998</v>
      </c>
      <c r="F34" s="6">
        <v>1.82</v>
      </c>
      <c r="G34" s="7">
        <f t="shared" si="4"/>
        <v>0.54600000000000004</v>
      </c>
      <c r="H34" s="5">
        <f t="shared" si="5"/>
        <v>2.3335759999999999</v>
      </c>
    </row>
    <row r="35" spans="1:8" ht="14.25">
      <c r="A35" s="1">
        <v>1300840425</v>
      </c>
      <c r="B35" s="2" t="s">
        <v>43</v>
      </c>
      <c r="C35" s="3">
        <v>118.25</v>
      </c>
      <c r="D35" s="8">
        <v>2.4894699999999998</v>
      </c>
      <c r="E35" s="5">
        <f t="shared" si="3"/>
        <v>1.7426289999999998</v>
      </c>
      <c r="F35" s="6">
        <v>1.96</v>
      </c>
      <c r="G35" s="7">
        <f t="shared" si="4"/>
        <v>0.58799999999999997</v>
      </c>
      <c r="H35" s="5">
        <f t="shared" si="5"/>
        <v>2.3306289999999996</v>
      </c>
    </row>
    <row r="36" spans="1:8" ht="14.25">
      <c r="A36" s="1">
        <v>1300840434</v>
      </c>
      <c r="B36" s="2" t="s">
        <v>44</v>
      </c>
      <c r="C36" s="3">
        <v>131.30000000000001</v>
      </c>
      <c r="D36" s="8">
        <v>2.7642099999999998</v>
      </c>
      <c r="E36" s="5">
        <f t="shared" si="3"/>
        <v>1.9349469999999998</v>
      </c>
      <c r="F36" s="6">
        <v>1.27</v>
      </c>
      <c r="G36" s="7">
        <f t="shared" si="4"/>
        <v>0.38100000000000001</v>
      </c>
      <c r="H36" s="5">
        <f t="shared" si="5"/>
        <v>2.3159469999999995</v>
      </c>
    </row>
    <row r="37" spans="1:8" ht="14.25">
      <c r="A37" s="1">
        <v>1300840426</v>
      </c>
      <c r="B37" s="2" t="s">
        <v>45</v>
      </c>
      <c r="C37" s="3">
        <v>119.65</v>
      </c>
      <c r="D37" s="4">
        <v>2.4927000000000001</v>
      </c>
      <c r="E37" s="5">
        <f t="shared" si="3"/>
        <v>1.7448900000000001</v>
      </c>
      <c r="F37" s="6">
        <v>1.82</v>
      </c>
      <c r="G37" s="7">
        <f t="shared" si="4"/>
        <v>0.54600000000000004</v>
      </c>
      <c r="H37" s="5">
        <f t="shared" si="5"/>
        <v>2.2908900000000001</v>
      </c>
    </row>
    <row r="38" spans="1:8" ht="14.25">
      <c r="A38" s="1">
        <v>1300840443</v>
      </c>
      <c r="B38" s="2" t="s">
        <v>46</v>
      </c>
      <c r="C38" s="3">
        <v>127.25</v>
      </c>
      <c r="D38" s="8">
        <v>2.6789399999999999</v>
      </c>
      <c r="E38" s="5">
        <f t="shared" si="3"/>
        <v>1.8752579999999999</v>
      </c>
      <c r="F38" s="6">
        <v>1.27</v>
      </c>
      <c r="G38" s="7">
        <f t="shared" si="4"/>
        <v>0.38100000000000001</v>
      </c>
      <c r="H38" s="5">
        <f t="shared" si="5"/>
        <v>2.2562579999999999</v>
      </c>
    </row>
    <row r="39" spans="1:8" ht="14.25">
      <c r="A39" s="1">
        <v>1300840420</v>
      </c>
      <c r="B39" s="2" t="s">
        <v>47</v>
      </c>
      <c r="C39" s="3">
        <v>119.8</v>
      </c>
      <c r="D39" s="8">
        <v>2.5800999999999998</v>
      </c>
      <c r="E39" s="5">
        <f t="shared" si="3"/>
        <v>1.8060699999999998</v>
      </c>
      <c r="F39" s="6">
        <v>1.27</v>
      </c>
      <c r="G39" s="7">
        <f t="shared" si="4"/>
        <v>0.38100000000000001</v>
      </c>
      <c r="H39" s="5">
        <f t="shared" si="5"/>
        <v>2.1870699999999998</v>
      </c>
    </row>
    <row r="40" spans="1:8" ht="14.25">
      <c r="A40" s="1">
        <v>1300840428</v>
      </c>
      <c r="B40" s="1" t="s">
        <v>48</v>
      </c>
      <c r="C40" s="3">
        <v>96.85</v>
      </c>
      <c r="D40" s="4">
        <v>2.0827900000000001</v>
      </c>
      <c r="E40" s="5">
        <f t="shared" si="3"/>
        <v>1.4579530000000001</v>
      </c>
      <c r="F40" s="6">
        <v>2.2400000000000002</v>
      </c>
      <c r="G40" s="7">
        <f t="shared" si="4"/>
        <v>0.67200000000000004</v>
      </c>
      <c r="H40" s="5">
        <f t="shared" si="5"/>
        <v>2.129953</v>
      </c>
    </row>
    <row r="41" spans="1:8" ht="14.25">
      <c r="A41" s="1">
        <v>1300840429</v>
      </c>
      <c r="B41" s="2" t="s">
        <v>49</v>
      </c>
      <c r="C41" s="3">
        <v>94.55</v>
      </c>
      <c r="D41" s="8">
        <v>2.0333299999999999</v>
      </c>
      <c r="E41" s="5">
        <f t="shared" si="3"/>
        <v>1.4233309999999999</v>
      </c>
      <c r="F41" s="6">
        <v>2.2400000000000002</v>
      </c>
      <c r="G41" s="7">
        <f t="shared" si="4"/>
        <v>0.67200000000000004</v>
      </c>
      <c r="H41" s="5">
        <f t="shared" si="5"/>
        <v>2.0953309999999998</v>
      </c>
    </row>
    <row r="42" spans="1:8" ht="14.25">
      <c r="A42" s="1">
        <v>1300840411</v>
      </c>
      <c r="B42" s="1" t="s">
        <v>50</v>
      </c>
      <c r="C42" s="3">
        <v>107</v>
      </c>
      <c r="D42" s="4">
        <v>2.2765900000000001</v>
      </c>
      <c r="E42" s="5">
        <f t="shared" si="3"/>
        <v>1.5936129999999999</v>
      </c>
      <c r="F42" s="6">
        <v>1.27</v>
      </c>
      <c r="G42" s="7">
        <f t="shared" si="4"/>
        <v>0.38100000000000001</v>
      </c>
      <c r="H42" s="5">
        <f t="shared" si="5"/>
        <v>1.974613</v>
      </c>
    </row>
  </sheetData>
  <sortState ref="A3:H41">
    <sortCondition descending="1" ref="H3"/>
  </sortState>
  <phoneticPr fontId="10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2016-11-05T06:51:59Z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