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485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44525"/>
</workbook>
</file>

<file path=xl/sharedStrings.xml><?xml version="1.0" encoding="utf-8"?>
<sst xmlns="http://schemas.openxmlformats.org/spreadsheetml/2006/main" count="13">
  <si>
    <r>
      <t xml:space="preserve">工程管理1302班2015-2016学年总绩点排名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</si>
  <si>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</si>
  <si>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</si>
  <si>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</si>
  <si>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</si>
  <si>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</si>
  <si>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</si>
  <si>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</si>
  <si>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</si>
  <si>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</si>
  <si>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</si>
  <si>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</si>
  <si>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工管1302</t>
  </si>
</sst>
</file>

<file path=xl/styles.xml><?xml version="1.0" encoding="utf-8"?>
<styleSheet xmlns="http://schemas.openxmlformats.org/spreadsheetml/2006/main">
  <numFmts count="8">
    <numFmt numFmtId="176" formatCode="0.0000000_);[Red]\(0.0000000\)"/>
    <numFmt numFmtId="177" formatCode="0.00000_);[Red]\(0.00000\)"/>
    <numFmt numFmtId="178" formatCode="0.00_);[Red]\(0.0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9" formatCode="0.0000_ "/>
  </numFmts>
  <fonts count="25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0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21" fillId="7" borderId="11" applyNumberFormat="0" applyAlignment="0" applyProtection="0">
      <alignment vertical="center"/>
    </xf>
    <xf numFmtId="0" fontId="6" fillId="4" borderId="5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9" fontId="3" fillId="2" borderId="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center" vertical="center"/>
    </xf>
    <xf numFmtId="177" fontId="0" fillId="0" borderId="3" xfId="0" applyNumberForma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31243;1302&#29677;&#32032;&#36136;&#25193;&#23637;&#32489;&#28857;&#65288;&#26679;&#34920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60&#26497;&#36895;&#27983;&#35272;&#22120;&#19979;&#36733;\2015-2016&#23398;&#24180;&#24037;&#31243;&#31649;&#29702;1302&#29677;&#35838;&#31243;&#25104;&#32489;&#32489;&#28857;&#32479;&#35745;&#34920;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标准学分绩点模版"/>
    </sheetNames>
    <sheetDataSet>
      <sheetData sheetId="0">
        <row r="3">
          <cell r="B3">
            <v>1300840201</v>
          </cell>
          <cell r="C3" t="str">
            <v>高芳</v>
          </cell>
        </row>
        <row r="3">
          <cell r="F3">
            <v>2.87135933645435</v>
          </cell>
        </row>
        <row r="4">
          <cell r="B4">
            <v>1300840202</v>
          </cell>
          <cell r="C4" t="str">
            <v>胡盈</v>
          </cell>
        </row>
        <row r="4">
          <cell r="F4">
            <v>1.7732469157181</v>
          </cell>
        </row>
        <row r="5">
          <cell r="B5">
            <v>1300840203</v>
          </cell>
          <cell r="C5" t="str">
            <v>李剑楠</v>
          </cell>
        </row>
        <row r="5">
          <cell r="F5">
            <v>1.38106390831229</v>
          </cell>
        </row>
        <row r="6">
          <cell r="B6">
            <v>1300840204</v>
          </cell>
          <cell r="C6" t="str">
            <v>李玲恋</v>
          </cell>
        </row>
        <row r="6">
          <cell r="F6">
            <v>1.45950050979346</v>
          </cell>
        </row>
        <row r="7">
          <cell r="B7">
            <v>1300840205</v>
          </cell>
          <cell r="C7" t="str">
            <v>李孟洁</v>
          </cell>
        </row>
        <row r="7">
          <cell r="F7">
            <v>1.30262730683113</v>
          </cell>
        </row>
        <row r="8">
          <cell r="B8">
            <v>1300840206</v>
          </cell>
          <cell r="C8" t="str">
            <v>卢诗诗</v>
          </cell>
        </row>
        <row r="8">
          <cell r="F8">
            <v>1.61637371275578</v>
          </cell>
        </row>
        <row r="9">
          <cell r="B9">
            <v>1300840207</v>
          </cell>
          <cell r="C9" t="str">
            <v>罗浪</v>
          </cell>
        </row>
        <row r="9">
          <cell r="F9">
            <v>2.55761293052971</v>
          </cell>
        </row>
        <row r="10">
          <cell r="B10">
            <v>1300840208</v>
          </cell>
          <cell r="C10" t="str">
            <v>罗明瑞</v>
          </cell>
        </row>
        <row r="10">
          <cell r="F10">
            <v>1.7732469157181</v>
          </cell>
        </row>
        <row r="11">
          <cell r="B11">
            <v>1300840209</v>
          </cell>
          <cell r="C11" t="str">
            <v>秦情粤</v>
          </cell>
        </row>
        <row r="11">
          <cell r="F11">
            <v>3.89103515570944</v>
          </cell>
        </row>
        <row r="12">
          <cell r="B12">
            <v>1300840210</v>
          </cell>
          <cell r="C12" t="str">
            <v>田天</v>
          </cell>
        </row>
        <row r="12">
          <cell r="F12">
            <v>1.7732469157181</v>
          </cell>
        </row>
        <row r="13">
          <cell r="B13">
            <v>1300840211</v>
          </cell>
          <cell r="C13" t="str">
            <v>王惠芬</v>
          </cell>
        </row>
        <row r="13">
          <cell r="F13">
            <v>3.10666914089783</v>
          </cell>
        </row>
        <row r="14">
          <cell r="B14">
            <v>1300840212</v>
          </cell>
          <cell r="C14" t="str">
            <v>文琳</v>
          </cell>
        </row>
        <row r="14">
          <cell r="F14">
            <v>1.45950050979346</v>
          </cell>
        </row>
        <row r="15">
          <cell r="B15">
            <v>1300840213</v>
          </cell>
          <cell r="C15" t="str">
            <v>许悦</v>
          </cell>
        </row>
        <row r="15">
          <cell r="F15">
            <v>3.10666914089783</v>
          </cell>
        </row>
        <row r="16">
          <cell r="B16">
            <v>1300840214</v>
          </cell>
          <cell r="C16" t="str">
            <v>杨婷</v>
          </cell>
        </row>
        <row r="16">
          <cell r="F16">
            <v>1.85168351719926</v>
          </cell>
        </row>
        <row r="17">
          <cell r="B17">
            <v>1300840215</v>
          </cell>
          <cell r="C17" t="str">
            <v>袁涛</v>
          </cell>
        </row>
        <row r="17">
          <cell r="F17">
            <v>1.61637371275578</v>
          </cell>
        </row>
        <row r="18">
          <cell r="B18">
            <v>1300840216</v>
          </cell>
          <cell r="C18" t="str">
            <v>曾涛涛</v>
          </cell>
        </row>
        <row r="18">
          <cell r="F18">
            <v>2.32230312608622</v>
          </cell>
        </row>
        <row r="19">
          <cell r="B19">
            <v>1300840217</v>
          </cell>
          <cell r="C19" t="str">
            <v>周萍</v>
          </cell>
        </row>
        <row r="19">
          <cell r="F19">
            <v>2.40073972756739</v>
          </cell>
        </row>
        <row r="20">
          <cell r="B20">
            <v>1300840218</v>
          </cell>
          <cell r="C20" t="str">
            <v>周婉滢</v>
          </cell>
        </row>
        <row r="20">
          <cell r="F20">
            <v>1.53793711127462</v>
          </cell>
        </row>
        <row r="21">
          <cell r="B21">
            <v>1300840219</v>
          </cell>
          <cell r="C21" t="str">
            <v>敖颖</v>
          </cell>
        </row>
        <row r="21">
          <cell r="F21">
            <v>1.61637371275578</v>
          </cell>
        </row>
        <row r="22">
          <cell r="B22">
            <v>1300840220</v>
          </cell>
          <cell r="C22" t="str">
            <v>陈端喜</v>
          </cell>
        </row>
        <row r="22">
          <cell r="F22">
            <v>1.61637371275578</v>
          </cell>
        </row>
        <row r="23">
          <cell r="B23">
            <v>1300840221</v>
          </cell>
          <cell r="C23" t="str">
            <v>陈海飞</v>
          </cell>
        </row>
        <row r="23">
          <cell r="F23">
            <v>1.45950050979346</v>
          </cell>
        </row>
        <row r="24">
          <cell r="B24">
            <v>1300840222</v>
          </cell>
          <cell r="C24" t="str">
            <v>陈微</v>
          </cell>
        </row>
        <row r="24">
          <cell r="F24">
            <v>1.45950050979346</v>
          </cell>
        </row>
        <row r="25">
          <cell r="B25">
            <v>1300840223</v>
          </cell>
          <cell r="C25" t="str">
            <v>程相宁</v>
          </cell>
        </row>
        <row r="25">
          <cell r="F25">
            <v>1.85168351719926</v>
          </cell>
        </row>
        <row r="26">
          <cell r="B26">
            <v>1300840224</v>
          </cell>
          <cell r="C26" t="str">
            <v>邓兴</v>
          </cell>
        </row>
        <row r="26">
          <cell r="F26">
            <v>1.38106390831229</v>
          </cell>
        </row>
        <row r="27">
          <cell r="B27">
            <v>1300840225</v>
          </cell>
          <cell r="C27" t="str">
            <v>段海龙</v>
          </cell>
        </row>
        <row r="27">
          <cell r="F27">
            <v>7.34224562088052</v>
          </cell>
        </row>
        <row r="28">
          <cell r="B28">
            <v>1300840226</v>
          </cell>
          <cell r="C28" t="str">
            <v>管斌</v>
          </cell>
        </row>
        <row r="28">
          <cell r="F28">
            <v>1.38106390831229</v>
          </cell>
        </row>
        <row r="29">
          <cell r="B29">
            <v>1300840227</v>
          </cell>
          <cell r="C29" t="str">
            <v>韩闻达</v>
          </cell>
        </row>
        <row r="29">
          <cell r="F29">
            <v>1.85168351719926</v>
          </cell>
        </row>
        <row r="30">
          <cell r="B30">
            <v>1300840228</v>
          </cell>
          <cell r="C30" t="str">
            <v>何成</v>
          </cell>
        </row>
        <row r="30">
          <cell r="F30">
            <v>2.05561868105028</v>
          </cell>
        </row>
        <row r="31">
          <cell r="B31">
            <v>1300840229</v>
          </cell>
          <cell r="C31" t="str">
            <v>孔令超</v>
          </cell>
        </row>
        <row r="31">
          <cell r="F31">
            <v>1.61637371275578</v>
          </cell>
        </row>
        <row r="32">
          <cell r="B32">
            <v>1300840230</v>
          </cell>
          <cell r="C32" t="str">
            <v>李冀</v>
          </cell>
        </row>
        <row r="32">
          <cell r="F32">
            <v>1.85168351719926</v>
          </cell>
        </row>
        <row r="33">
          <cell r="B33">
            <v>1300840231</v>
          </cell>
          <cell r="C33" t="str">
            <v>李俊</v>
          </cell>
        </row>
        <row r="33">
          <cell r="F33">
            <v>1.45950050979346</v>
          </cell>
        </row>
        <row r="34">
          <cell r="B34">
            <v>1300840232</v>
          </cell>
          <cell r="C34" t="str">
            <v>刘超</v>
          </cell>
        </row>
        <row r="34">
          <cell r="F34">
            <v>1.93012011868042</v>
          </cell>
        </row>
        <row r="35">
          <cell r="B35">
            <v>1300840233</v>
          </cell>
          <cell r="C35" t="str">
            <v>刘汕虎</v>
          </cell>
        </row>
        <row r="35">
          <cell r="F35">
            <v>1.50656247068215</v>
          </cell>
        </row>
        <row r="36">
          <cell r="B36">
            <v>1300840234</v>
          </cell>
          <cell r="C36" t="str">
            <v>刘伟</v>
          </cell>
        </row>
        <row r="36">
          <cell r="F36">
            <v>2.08699332164274</v>
          </cell>
        </row>
        <row r="37">
          <cell r="B37">
            <v>1300840235</v>
          </cell>
          <cell r="C37" t="str">
            <v>陆金甫</v>
          </cell>
        </row>
        <row r="37">
          <cell r="F37">
            <v>1.22419070534997</v>
          </cell>
        </row>
        <row r="38">
          <cell r="B38">
            <v>1300840236</v>
          </cell>
          <cell r="C38" t="str">
            <v>罗金兵</v>
          </cell>
        </row>
        <row r="38">
          <cell r="F38">
            <v>1.93012011868042</v>
          </cell>
        </row>
        <row r="39">
          <cell r="B39">
            <v>1300840237</v>
          </cell>
          <cell r="C39" t="str">
            <v>彭骥</v>
          </cell>
        </row>
        <row r="39">
          <cell r="F39">
            <v>1.22419070534997</v>
          </cell>
        </row>
        <row r="40">
          <cell r="B40">
            <v>1300840239</v>
          </cell>
          <cell r="C40" t="str">
            <v>山小超</v>
          </cell>
        </row>
        <row r="40">
          <cell r="F40">
            <v>1.93012011868042</v>
          </cell>
        </row>
        <row r="41">
          <cell r="B41">
            <v>1300840240</v>
          </cell>
          <cell r="C41" t="str">
            <v>吴洁</v>
          </cell>
        </row>
        <row r="41">
          <cell r="F41">
            <v>1.7732469157181</v>
          </cell>
        </row>
        <row r="42">
          <cell r="B42">
            <v>1300840241</v>
          </cell>
          <cell r="C42" t="str">
            <v>向洁</v>
          </cell>
        </row>
        <row r="42">
          <cell r="F42">
            <v>1.45950050979346</v>
          </cell>
        </row>
        <row r="43">
          <cell r="B43">
            <v>1300840242</v>
          </cell>
          <cell r="C43" t="str">
            <v>张顺</v>
          </cell>
        </row>
        <row r="43">
          <cell r="F43">
            <v>2.08699332164274</v>
          </cell>
        </row>
        <row r="44">
          <cell r="B44">
            <v>1300840243</v>
          </cell>
          <cell r="C44" t="str">
            <v>郑志佳</v>
          </cell>
        </row>
        <row r="44">
          <cell r="F44">
            <v>3.18510574237899</v>
          </cell>
        </row>
        <row r="45">
          <cell r="B45">
            <v>1300840244</v>
          </cell>
          <cell r="C45" t="str">
            <v>周舟</v>
          </cell>
        </row>
        <row r="45">
          <cell r="F45">
            <v>1.45950050979346</v>
          </cell>
        </row>
        <row r="46">
          <cell r="B46">
            <v>1300840245</v>
          </cell>
          <cell r="C46" t="str">
            <v>朱水根</v>
          </cell>
        </row>
        <row r="46">
          <cell r="F46">
            <v>1.45950050979346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AB4">
            <v>177.75</v>
          </cell>
        </row>
        <row r="5">
          <cell r="AB5">
            <v>115.15</v>
          </cell>
          <cell r="AC5">
            <v>2.42421</v>
          </cell>
        </row>
        <row r="6">
          <cell r="AB6">
            <v>153.6</v>
          </cell>
          <cell r="AC6">
            <v>3.23368421052632</v>
          </cell>
        </row>
        <row r="7">
          <cell r="AB7">
            <v>109</v>
          </cell>
          <cell r="AC7">
            <v>2.344086</v>
          </cell>
        </row>
        <row r="8">
          <cell r="AB8">
            <v>139.3</v>
          </cell>
          <cell r="AC8">
            <v>2.9957</v>
          </cell>
        </row>
        <row r="9">
          <cell r="AB9">
            <v>155.5</v>
          </cell>
          <cell r="AC9">
            <v>3.27368421052632</v>
          </cell>
        </row>
        <row r="10">
          <cell r="AB10">
            <v>146.05</v>
          </cell>
          <cell r="AC10">
            <v>3.20989010989011</v>
          </cell>
        </row>
        <row r="11">
          <cell r="AB11">
            <v>155.9</v>
          </cell>
          <cell r="AC11">
            <v>3.21443298969072</v>
          </cell>
        </row>
        <row r="12">
          <cell r="AB12">
            <v>166.75</v>
          </cell>
          <cell r="AC12">
            <v>3.51052631578947</v>
          </cell>
        </row>
        <row r="13">
          <cell r="AB13">
            <v>150.85</v>
          </cell>
          <cell r="AC13">
            <v>3.11030927835052</v>
          </cell>
        </row>
        <row r="14">
          <cell r="AB14">
            <v>151.4</v>
          </cell>
          <cell r="AC14">
            <v>3.18736842105263</v>
          </cell>
        </row>
        <row r="15">
          <cell r="AB15">
            <v>151.4</v>
          </cell>
          <cell r="AC15">
            <v>3.18736842105263</v>
          </cell>
        </row>
        <row r="16">
          <cell r="AB16">
            <v>160.9</v>
          </cell>
          <cell r="AC16">
            <v>3.38736842</v>
          </cell>
        </row>
        <row r="17">
          <cell r="AB17">
            <v>163.25</v>
          </cell>
          <cell r="AC17">
            <v>3.40104166666667</v>
          </cell>
        </row>
        <row r="18">
          <cell r="AB18">
            <v>152.4</v>
          </cell>
          <cell r="AC18">
            <v>3.175</v>
          </cell>
        </row>
        <row r="19">
          <cell r="AB19">
            <v>162.3</v>
          </cell>
          <cell r="AC19">
            <v>3.41684210526316</v>
          </cell>
        </row>
        <row r="20">
          <cell r="AB20">
            <v>185.5</v>
          </cell>
          <cell r="AC20">
            <v>3.90526315789474</v>
          </cell>
        </row>
        <row r="21">
          <cell r="AB21">
            <v>135.05</v>
          </cell>
          <cell r="AC21">
            <v>2.84315789473684</v>
          </cell>
        </row>
        <row r="22">
          <cell r="AB22">
            <v>122.3</v>
          </cell>
          <cell r="AC22">
            <v>2.748314607</v>
          </cell>
        </row>
        <row r="23">
          <cell r="AB23">
            <v>118.85</v>
          </cell>
          <cell r="AC23">
            <v>2.50210526315789</v>
          </cell>
        </row>
        <row r="24">
          <cell r="AB24">
            <v>125.95</v>
          </cell>
          <cell r="AC24">
            <v>2.65157894736842</v>
          </cell>
        </row>
        <row r="25">
          <cell r="AB25">
            <v>114.15</v>
          </cell>
          <cell r="AC25">
            <v>2.403157</v>
          </cell>
        </row>
        <row r="26">
          <cell r="AB26">
            <v>149.15</v>
          </cell>
          <cell r="AC26">
            <v>3.14</v>
          </cell>
        </row>
        <row r="27">
          <cell r="AB27">
            <v>92.55</v>
          </cell>
          <cell r="AC27">
            <v>2.079775</v>
          </cell>
        </row>
        <row r="28">
          <cell r="AB28">
            <v>146.45</v>
          </cell>
          <cell r="AC28">
            <v>3.1494623655914</v>
          </cell>
        </row>
        <row r="29">
          <cell r="AB29">
            <v>114.25</v>
          </cell>
          <cell r="AC29">
            <v>2.56741573033708</v>
          </cell>
        </row>
        <row r="30">
          <cell r="AB30">
            <v>123.1</v>
          </cell>
          <cell r="AC30">
            <v>2.59157894736842</v>
          </cell>
        </row>
        <row r="31">
          <cell r="AB31">
            <v>163.2</v>
          </cell>
          <cell r="AC31">
            <v>3.66741573033708</v>
          </cell>
        </row>
        <row r="32">
          <cell r="AB32">
            <v>148.8</v>
          </cell>
          <cell r="AC32">
            <v>3.2</v>
          </cell>
        </row>
        <row r="33">
          <cell r="AB33">
            <v>133.15</v>
          </cell>
          <cell r="AC33">
            <v>2.992134831</v>
          </cell>
        </row>
        <row r="34">
          <cell r="AB34">
            <v>116.8</v>
          </cell>
          <cell r="AC34">
            <v>2.51182795698925</v>
          </cell>
        </row>
        <row r="35">
          <cell r="AB35">
            <v>147.95</v>
          </cell>
          <cell r="AC35">
            <v>3.11473684210526</v>
          </cell>
        </row>
        <row r="36">
          <cell r="AB36">
            <v>111.75</v>
          </cell>
          <cell r="AC36">
            <v>2.51123595505618</v>
          </cell>
        </row>
        <row r="37">
          <cell r="AB37">
            <v>133.9</v>
          </cell>
          <cell r="AC37">
            <v>2.81894736842105</v>
          </cell>
        </row>
        <row r="38">
          <cell r="AB38">
            <v>148.8</v>
          </cell>
          <cell r="AC38">
            <v>3.2</v>
          </cell>
        </row>
        <row r="39">
          <cell r="AB39">
            <v>119.35</v>
          </cell>
          <cell r="AC39">
            <v>2.56666666666667</v>
          </cell>
        </row>
        <row r="40">
          <cell r="AB40">
            <v>123.65</v>
          </cell>
          <cell r="AC40">
            <v>2.60315789473684</v>
          </cell>
        </row>
        <row r="41">
          <cell r="AB41">
            <v>125.95</v>
          </cell>
          <cell r="AC41">
            <v>2.65157894736842</v>
          </cell>
        </row>
        <row r="42">
          <cell r="AB42">
            <v>112.9</v>
          </cell>
          <cell r="AC42">
            <v>2.53707865168539</v>
          </cell>
        </row>
        <row r="43">
          <cell r="AB43">
            <v>106.4</v>
          </cell>
          <cell r="AC43">
            <v>2.28817204301075</v>
          </cell>
        </row>
        <row r="44">
          <cell r="AB44">
            <v>121.1</v>
          </cell>
          <cell r="AC44">
            <v>2.72134831460674</v>
          </cell>
        </row>
        <row r="45">
          <cell r="AB45">
            <v>129.35</v>
          </cell>
          <cell r="AC45">
            <v>2.78172043010753</v>
          </cell>
        </row>
        <row r="46">
          <cell r="AB46">
            <v>102.1</v>
          </cell>
          <cell r="AC46">
            <v>2.29438202247191</v>
          </cell>
        </row>
        <row r="47">
          <cell r="AB47">
            <v>97.3</v>
          </cell>
          <cell r="AC47">
            <v>2.18651685393258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7"/>
  <sheetViews>
    <sheetView tabSelected="1" view="pageBreakPreview" zoomScaleNormal="100" zoomScaleSheetLayoutView="100" workbookViewId="0">
      <selection activeCell="I8" sqref="I8"/>
    </sheetView>
  </sheetViews>
  <sheetFormatPr defaultColWidth="9" defaultRowHeight="13.5"/>
  <cols>
    <col min="1" max="3" width="16.75" style="1" customWidth="1"/>
    <col min="4" max="4" width="16.75" style="2" customWidth="1"/>
    <col min="5" max="5" width="16.375" style="3" customWidth="1"/>
    <col min="6" max="7" width="22.375" style="3" customWidth="1"/>
    <col min="8" max="8" width="22.375" style="4" customWidth="1"/>
    <col min="9" max="9" width="13.625" style="3" customWidth="1"/>
    <col min="10" max="11" width="13.625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23"/>
    </row>
    <row r="2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7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11"/>
    </row>
    <row r="4" ht="14.1" customHeight="1" spans="1:11">
      <c r="A4" s="15" t="str">
        <f ca="1">$A$5</f>
        <v>工管1302</v>
      </c>
      <c r="B4" s="16">
        <f>[1]标准学分绩点模版!B27</f>
        <v>1300840225</v>
      </c>
      <c r="C4" s="16" t="str">
        <f>[1]标准学分绩点模版!C27</f>
        <v>段海龙</v>
      </c>
      <c r="D4" s="17">
        <f>[2]Sheet1!AB28</f>
        <v>146.45</v>
      </c>
      <c r="E4" s="18">
        <f>[2]Sheet1!AC28</f>
        <v>3.1494623655914</v>
      </c>
      <c r="F4" s="19">
        <f t="shared" ref="F4:F47" si="0">E4*0.7</f>
        <v>2.20462365591398</v>
      </c>
      <c r="G4" s="19">
        <f>[1]标准学分绩点模版!F27</f>
        <v>7.34224562088052</v>
      </c>
      <c r="H4" s="20">
        <f t="shared" ref="H4:H47" si="1">G4*0.3</f>
        <v>2.20267368626415</v>
      </c>
      <c r="I4" s="19">
        <f t="shared" ref="I4:I47" si="2">F4+H4</f>
        <v>4.40729734217813</v>
      </c>
      <c r="J4" s="21">
        <v>1</v>
      </c>
      <c r="K4" s="21"/>
    </row>
    <row r="5" ht="14.1" customHeight="1" spans="1:11">
      <c r="A5" s="15" t="str">
        <f ca="1">$A$5</f>
        <v>工管1302</v>
      </c>
      <c r="B5" s="16">
        <f>[1]标准学分绩点模版!B11</f>
        <v>1300840209</v>
      </c>
      <c r="C5" s="16" t="str">
        <f>[1]标准学分绩点模版!C11</f>
        <v>秦情粤</v>
      </c>
      <c r="D5" s="17">
        <f>[2]Sheet1!AB12</f>
        <v>166.75</v>
      </c>
      <c r="E5" s="18">
        <f>[2]Sheet1!AC12</f>
        <v>3.51052631578947</v>
      </c>
      <c r="F5" s="19">
        <f t="shared" si="0"/>
        <v>2.45736842105263</v>
      </c>
      <c r="G5" s="19">
        <f>[1]标准学分绩点模版!F11</f>
        <v>3.89103515570944</v>
      </c>
      <c r="H5" s="20">
        <f t="shared" si="1"/>
        <v>1.16731054671283</v>
      </c>
      <c r="I5" s="19">
        <f t="shared" si="2"/>
        <v>3.62467896776546</v>
      </c>
      <c r="J5" s="21">
        <v>2</v>
      </c>
      <c r="K5" s="21"/>
    </row>
    <row r="6" ht="14.1" customHeight="1" spans="1:11">
      <c r="A6" s="15" t="s">
        <v>12</v>
      </c>
      <c r="B6" s="16">
        <f>[1]标准学分绩点模版!B3</f>
        <v>1300840201</v>
      </c>
      <c r="C6" s="16" t="str">
        <f>[1]标准学分绩点模版!C3</f>
        <v>高芳</v>
      </c>
      <c r="D6" s="17">
        <f>[2]Sheet1!$AB$4</f>
        <v>177.75</v>
      </c>
      <c r="E6" s="18">
        <v>3.74211</v>
      </c>
      <c r="F6" s="19">
        <f t="shared" si="0"/>
        <v>2.619477</v>
      </c>
      <c r="G6" s="19">
        <f>[1]标准学分绩点模版!$F$3</f>
        <v>2.87135933645435</v>
      </c>
      <c r="H6" s="20">
        <f t="shared" si="1"/>
        <v>0.861407800936305</v>
      </c>
      <c r="I6" s="19">
        <f t="shared" si="2"/>
        <v>3.4808848009363</v>
      </c>
      <c r="J6" s="21">
        <v>3</v>
      </c>
      <c r="K6" s="21"/>
    </row>
    <row r="7" ht="14.1" customHeight="1" spans="1:11">
      <c r="A7" s="15" t="str">
        <f ca="1" t="shared" ref="A7:A36" si="3">$A$5</f>
        <v>工管1302</v>
      </c>
      <c r="B7" s="16">
        <f>[1]标准学分绩点模版!B19</f>
        <v>1300840217</v>
      </c>
      <c r="C7" s="16" t="str">
        <f>[1]标准学分绩点模版!C19</f>
        <v>周萍</v>
      </c>
      <c r="D7" s="17">
        <f>[2]Sheet1!AB20</f>
        <v>185.5</v>
      </c>
      <c r="E7" s="18">
        <f>[2]Sheet1!AC20</f>
        <v>3.90526315789474</v>
      </c>
      <c r="F7" s="19">
        <f t="shared" si="0"/>
        <v>2.73368421052632</v>
      </c>
      <c r="G7" s="19">
        <f>[1]标准学分绩点模版!F19</f>
        <v>2.40073972756739</v>
      </c>
      <c r="H7" s="20">
        <f t="shared" si="1"/>
        <v>0.720221918270216</v>
      </c>
      <c r="I7" s="19">
        <f t="shared" si="2"/>
        <v>3.45390612879653</v>
      </c>
      <c r="J7" s="21">
        <v>4</v>
      </c>
      <c r="K7" s="21"/>
    </row>
    <row r="8" ht="14.1" customHeight="1" spans="1:11">
      <c r="A8" s="15" t="str">
        <f ca="1" t="shared" si="3"/>
        <v>工管1302</v>
      </c>
      <c r="B8" s="16">
        <f>[1]标准学分绩点模版!B15</f>
        <v>1300840213</v>
      </c>
      <c r="C8" s="16" t="str">
        <f>[1]标准学分绩点模版!C15</f>
        <v>许悦</v>
      </c>
      <c r="D8" s="17">
        <f>[2]Sheet1!AB16</f>
        <v>160.9</v>
      </c>
      <c r="E8" s="18">
        <f>[2]Sheet1!AC16</f>
        <v>3.38736842</v>
      </c>
      <c r="F8" s="19">
        <f t="shared" si="0"/>
        <v>2.371157894</v>
      </c>
      <c r="G8" s="19">
        <f>[1]标准学分绩点模版!F15</f>
        <v>3.10666914089783</v>
      </c>
      <c r="H8" s="20">
        <f t="shared" si="1"/>
        <v>0.93200074226935</v>
      </c>
      <c r="I8" s="19">
        <f t="shared" si="2"/>
        <v>3.30315863626935</v>
      </c>
      <c r="J8" s="21">
        <v>5</v>
      </c>
      <c r="K8" s="21"/>
    </row>
    <row r="9" ht="14.1" customHeight="1" spans="1:11">
      <c r="A9" s="15" t="str">
        <f ca="1" t="shared" si="3"/>
        <v>工管1302</v>
      </c>
      <c r="B9" s="16">
        <f>[1]标准学分绩点模版!B30</f>
        <v>1300840228</v>
      </c>
      <c r="C9" s="16" t="str">
        <f>[1]标准学分绩点模版!C30</f>
        <v>何成</v>
      </c>
      <c r="D9" s="17">
        <f>[2]Sheet1!AB31</f>
        <v>163.2</v>
      </c>
      <c r="E9" s="18">
        <f>[2]Sheet1!AC31</f>
        <v>3.66741573033708</v>
      </c>
      <c r="F9" s="19">
        <f t="shared" si="0"/>
        <v>2.56719101123596</v>
      </c>
      <c r="G9" s="19">
        <f>[1]标准学分绩点模版!F30</f>
        <v>2.05561868105028</v>
      </c>
      <c r="H9" s="20">
        <f t="shared" si="1"/>
        <v>0.616685604315083</v>
      </c>
      <c r="I9" s="19">
        <f t="shared" si="2"/>
        <v>3.18387661555104</v>
      </c>
      <c r="J9" s="21">
        <v>6</v>
      </c>
      <c r="K9" s="21"/>
    </row>
    <row r="10" ht="14.1" customHeight="1" spans="1:11">
      <c r="A10" s="15" t="str">
        <f ca="1" t="shared" si="3"/>
        <v>工管1302</v>
      </c>
      <c r="B10" s="16">
        <f>[1]标准学分绩点模版!B13</f>
        <v>1300840211</v>
      </c>
      <c r="C10" s="16" t="str">
        <f>[1]标准学分绩点模版!C13</f>
        <v>王惠芬</v>
      </c>
      <c r="D10" s="17">
        <f>[2]Sheet1!AB14</f>
        <v>151.4</v>
      </c>
      <c r="E10" s="18">
        <f>[2]Sheet1!AC14</f>
        <v>3.18736842105263</v>
      </c>
      <c r="F10" s="19">
        <f t="shared" si="0"/>
        <v>2.23115789473684</v>
      </c>
      <c r="G10" s="19">
        <f>[1]标准学分绩点模版!F13</f>
        <v>3.10666914089783</v>
      </c>
      <c r="H10" s="20">
        <f t="shared" si="1"/>
        <v>0.93200074226935</v>
      </c>
      <c r="I10" s="19">
        <f t="shared" si="2"/>
        <v>3.16315863700619</v>
      </c>
      <c r="J10" s="21">
        <v>7</v>
      </c>
      <c r="K10" s="21"/>
    </row>
    <row r="11" ht="14.1" customHeight="1" spans="1:11">
      <c r="A11" s="15" t="str">
        <f ca="1" t="shared" si="3"/>
        <v>工管1302</v>
      </c>
      <c r="B11" s="16">
        <f>[1]标准学分绩点模版!B18</f>
        <v>1300840216</v>
      </c>
      <c r="C11" s="16" t="str">
        <f>[1]标准学分绩点模版!C18</f>
        <v>曾涛涛</v>
      </c>
      <c r="D11" s="17">
        <f>[2]Sheet1!AB19</f>
        <v>162.3</v>
      </c>
      <c r="E11" s="18">
        <f>[2]Sheet1!AC19</f>
        <v>3.41684210526316</v>
      </c>
      <c r="F11" s="19">
        <f t="shared" si="0"/>
        <v>2.39178947368421</v>
      </c>
      <c r="G11" s="19">
        <f>[1]标准学分绩点模版!$F$18</f>
        <v>2.32230312608622</v>
      </c>
      <c r="H11" s="20">
        <f t="shared" si="1"/>
        <v>0.696690937825867</v>
      </c>
      <c r="I11" s="19">
        <f t="shared" si="2"/>
        <v>3.08848041151008</v>
      </c>
      <c r="J11" s="21">
        <v>8</v>
      </c>
      <c r="K11" s="21"/>
    </row>
    <row r="12" ht="14.1" customHeight="1" spans="1:11">
      <c r="A12" s="21" t="str">
        <f ca="1" t="shared" si="3"/>
        <v>工管1302</v>
      </c>
      <c r="B12" s="16">
        <f>[1]标准学分绩点模版!B9</f>
        <v>1300840207</v>
      </c>
      <c r="C12" s="16" t="str">
        <f>[1]标准学分绩点模版!C9</f>
        <v>罗浪</v>
      </c>
      <c r="D12" s="22">
        <f>[2]Sheet1!AB10</f>
        <v>146.05</v>
      </c>
      <c r="E12" s="19">
        <f>[2]Sheet1!AC10</f>
        <v>3.20989010989011</v>
      </c>
      <c r="F12" s="19">
        <f t="shared" si="0"/>
        <v>2.24692307692308</v>
      </c>
      <c r="G12" s="19">
        <f>[1]标准学分绩点模版!F9</f>
        <v>2.55761293052971</v>
      </c>
      <c r="H12" s="20">
        <f t="shared" si="1"/>
        <v>0.767283879158912</v>
      </c>
      <c r="I12" s="19">
        <f t="shared" si="2"/>
        <v>3.01420695608199</v>
      </c>
      <c r="J12" s="21">
        <v>9</v>
      </c>
      <c r="K12" s="21"/>
    </row>
    <row r="13" ht="14.1" customHeight="1" spans="1:11">
      <c r="A13" s="15" t="str">
        <f ca="1" t="shared" si="3"/>
        <v>工管1302</v>
      </c>
      <c r="B13" s="16">
        <f>[1]标准学分绩点模版!B16</f>
        <v>1300840214</v>
      </c>
      <c r="C13" s="16" t="str">
        <f>[1]标准学分绩点模版!C16</f>
        <v>杨婷</v>
      </c>
      <c r="D13" s="17">
        <f>[2]Sheet1!AB17</f>
        <v>163.25</v>
      </c>
      <c r="E13" s="18">
        <f>[2]Sheet1!AC17</f>
        <v>3.40104166666667</v>
      </c>
      <c r="F13" s="19">
        <f t="shared" si="0"/>
        <v>2.38072916666667</v>
      </c>
      <c r="G13" s="19">
        <f>[1]标准学分绩点模版!F16</f>
        <v>1.85168351719926</v>
      </c>
      <c r="H13" s="20">
        <f t="shared" si="1"/>
        <v>0.555505055159778</v>
      </c>
      <c r="I13" s="19">
        <f t="shared" si="2"/>
        <v>2.93623422182645</v>
      </c>
      <c r="J13" s="21">
        <v>10</v>
      </c>
      <c r="K13" s="21"/>
    </row>
    <row r="14" ht="14.1" customHeight="1" spans="1:11">
      <c r="A14" s="21" t="str">
        <f ca="1" t="shared" si="3"/>
        <v>工管1302</v>
      </c>
      <c r="B14" s="16">
        <f>[1]标准学分绩点模版!B44</f>
        <v>1300840243</v>
      </c>
      <c r="C14" s="16" t="str">
        <f>[1]标准学分绩点模版!C44</f>
        <v>郑志佳</v>
      </c>
      <c r="D14" s="22">
        <f>[2]Sheet1!AB45</f>
        <v>129.35</v>
      </c>
      <c r="E14" s="19">
        <f>[2]Sheet1!AC45</f>
        <v>2.78172043010753</v>
      </c>
      <c r="F14" s="19">
        <f t="shared" si="0"/>
        <v>1.94720430107527</v>
      </c>
      <c r="G14" s="19">
        <f>[1]标准学分绩点模版!F44</f>
        <v>3.18510574237899</v>
      </c>
      <c r="H14" s="20">
        <f t="shared" si="1"/>
        <v>0.955531722713698</v>
      </c>
      <c r="I14" s="19">
        <f t="shared" si="2"/>
        <v>2.90273602378897</v>
      </c>
      <c r="J14" s="21">
        <v>11</v>
      </c>
      <c r="K14" s="21"/>
    </row>
    <row r="15" ht="14.1" customHeight="1" spans="1:11">
      <c r="A15" s="15" t="str">
        <f ca="1" t="shared" si="3"/>
        <v>工管1302</v>
      </c>
      <c r="B15" s="16">
        <f>[1]标准学分绩点模版!B10</f>
        <v>1300840208</v>
      </c>
      <c r="C15" s="16" t="str">
        <f>[1]标准学分绩点模版!C10</f>
        <v>罗明瑞</v>
      </c>
      <c r="D15" s="17">
        <f>[2]Sheet1!AB11</f>
        <v>155.9</v>
      </c>
      <c r="E15" s="18">
        <f>[2]Sheet1!AC11</f>
        <v>3.21443298969072</v>
      </c>
      <c r="F15" s="19">
        <f t="shared" si="0"/>
        <v>2.2501030927835</v>
      </c>
      <c r="G15" s="19">
        <f>[1]标准学分绩点模版!F10</f>
        <v>1.7732469157181</v>
      </c>
      <c r="H15" s="20">
        <f t="shared" si="1"/>
        <v>0.53197407471543</v>
      </c>
      <c r="I15" s="19">
        <f t="shared" si="2"/>
        <v>2.78207716749893</v>
      </c>
      <c r="J15" s="21">
        <v>12</v>
      </c>
      <c r="K15" s="21"/>
    </row>
    <row r="16" ht="14.1" customHeight="1" spans="1:11">
      <c r="A16" s="21" t="str">
        <f ca="1" t="shared" si="3"/>
        <v>工管1302</v>
      </c>
      <c r="B16" s="16">
        <f>[1]标准学分绩点模版!B8</f>
        <v>1300840206</v>
      </c>
      <c r="C16" s="16" t="str">
        <f>[1]标准学分绩点模版!C8</f>
        <v>卢诗诗</v>
      </c>
      <c r="D16" s="22">
        <f>[2]Sheet1!AB9</f>
        <v>155.5</v>
      </c>
      <c r="E16" s="19">
        <f>[2]Sheet1!AC9</f>
        <v>3.27368421052632</v>
      </c>
      <c r="F16" s="19">
        <f t="shared" si="0"/>
        <v>2.29157894736842</v>
      </c>
      <c r="G16" s="19">
        <f>[1]标准学分绩点模版!F8</f>
        <v>1.61637371275578</v>
      </c>
      <c r="H16" s="20">
        <f t="shared" si="1"/>
        <v>0.484912113826733</v>
      </c>
      <c r="I16" s="19">
        <f t="shared" si="2"/>
        <v>2.77649106119516</v>
      </c>
      <c r="J16" s="21">
        <v>13</v>
      </c>
      <c r="K16" s="21"/>
    </row>
    <row r="17" ht="14.1" customHeight="1" spans="1:11">
      <c r="A17" s="21" t="str">
        <f ca="1" t="shared" si="3"/>
        <v>工管1302</v>
      </c>
      <c r="B17" s="16">
        <f>[1]标准学分绩点模版!B34</f>
        <v>1300840232</v>
      </c>
      <c r="C17" s="16" t="str">
        <f>[1]标准学分绩点模版!C34</f>
        <v>刘超</v>
      </c>
      <c r="D17" s="22">
        <f>[2]Sheet1!AB35</f>
        <v>147.95</v>
      </c>
      <c r="E17" s="19">
        <f>[2]Sheet1!AC35</f>
        <v>3.11473684210526</v>
      </c>
      <c r="F17" s="19">
        <f t="shared" si="0"/>
        <v>2.18031578947368</v>
      </c>
      <c r="G17" s="19">
        <f>[1]标准学分绩点模版!F34</f>
        <v>1.93012011868042</v>
      </c>
      <c r="H17" s="20">
        <f t="shared" si="1"/>
        <v>0.579036035604126</v>
      </c>
      <c r="I17" s="19">
        <f t="shared" si="2"/>
        <v>2.75935182507781</v>
      </c>
      <c r="J17" s="21">
        <v>14</v>
      </c>
      <c r="K17" s="21"/>
    </row>
    <row r="18" ht="14.1" customHeight="1" spans="1:11">
      <c r="A18" s="15" t="str">
        <f ca="1" t="shared" si="3"/>
        <v>工管1302</v>
      </c>
      <c r="B18" s="16">
        <f>[1]标准学分绩点模版!B25</f>
        <v>1300840223</v>
      </c>
      <c r="C18" s="16" t="str">
        <f>[1]标准学分绩点模版!C25</f>
        <v>程相宁</v>
      </c>
      <c r="D18" s="17">
        <f>[2]Sheet1!AB26</f>
        <v>149.15</v>
      </c>
      <c r="E18" s="18">
        <f>[2]Sheet1!AC26</f>
        <v>3.14</v>
      </c>
      <c r="F18" s="19">
        <f t="shared" si="0"/>
        <v>2.198</v>
      </c>
      <c r="G18" s="19">
        <f>[1]标准学分绩点模版!F25</f>
        <v>1.85168351719926</v>
      </c>
      <c r="H18" s="20">
        <f t="shared" si="1"/>
        <v>0.555505055159778</v>
      </c>
      <c r="I18" s="19">
        <f t="shared" si="2"/>
        <v>2.75350505515978</v>
      </c>
      <c r="J18" s="21">
        <v>15</v>
      </c>
      <c r="K18" s="21"/>
    </row>
    <row r="19" ht="14.1" customHeight="1" spans="1:11">
      <c r="A19" s="15" t="str">
        <f ca="1" t="shared" si="3"/>
        <v>工管1302</v>
      </c>
      <c r="B19" s="16">
        <f>[1]标准学分绩点模版!B31</f>
        <v>1300840229</v>
      </c>
      <c r="C19" s="16" t="str">
        <f>[1]标准学分绩点模版!C31</f>
        <v>孔令超</v>
      </c>
      <c r="D19" s="17">
        <f>[2]Sheet1!AB32</f>
        <v>148.8</v>
      </c>
      <c r="E19" s="18">
        <f>[2]Sheet1!AC32</f>
        <v>3.2</v>
      </c>
      <c r="F19" s="19">
        <f t="shared" si="0"/>
        <v>2.24</v>
      </c>
      <c r="G19" s="19">
        <f>[1]标准学分绩点模版!F31</f>
        <v>1.61637371275578</v>
      </c>
      <c r="H19" s="20">
        <f t="shared" si="1"/>
        <v>0.484912113826733</v>
      </c>
      <c r="I19" s="19">
        <f t="shared" si="2"/>
        <v>2.72491211382673</v>
      </c>
      <c r="J19" s="21">
        <v>16</v>
      </c>
      <c r="K19" s="21"/>
    </row>
    <row r="20" ht="14.1" customHeight="1" spans="1:11">
      <c r="A20" s="15" t="str">
        <f ca="1" t="shared" si="3"/>
        <v>工管1302</v>
      </c>
      <c r="B20" s="16">
        <f>[1]标准学分绩点模版!B12</f>
        <v>1300840210</v>
      </c>
      <c r="C20" s="16" t="str">
        <f>[1]标准学分绩点模版!C12</f>
        <v>田天</v>
      </c>
      <c r="D20" s="17">
        <f>[2]Sheet1!AB13</f>
        <v>150.85</v>
      </c>
      <c r="E20" s="18">
        <f>[2]Sheet1!AC13</f>
        <v>3.11030927835052</v>
      </c>
      <c r="F20" s="19">
        <f t="shared" si="0"/>
        <v>2.17721649484536</v>
      </c>
      <c r="G20" s="19">
        <f>[1]标准学分绩点模版!F12</f>
        <v>1.7732469157181</v>
      </c>
      <c r="H20" s="20">
        <f t="shared" si="1"/>
        <v>0.53197407471543</v>
      </c>
      <c r="I20" s="19">
        <f t="shared" si="2"/>
        <v>2.70919056956079</v>
      </c>
      <c r="J20" s="21">
        <v>17</v>
      </c>
      <c r="K20" s="21"/>
    </row>
    <row r="21" ht="14.1" customHeight="1" spans="1:11">
      <c r="A21" s="15" t="str">
        <f ca="1" t="shared" si="3"/>
        <v>工管1302</v>
      </c>
      <c r="B21" s="16">
        <f>[1]标准学分绩点模版!B17</f>
        <v>1300840215</v>
      </c>
      <c r="C21" s="16" t="str">
        <f>[1]标准学分绩点模版!C17</f>
        <v>袁涛</v>
      </c>
      <c r="D21" s="17">
        <f>[2]Sheet1!AB18</f>
        <v>152.4</v>
      </c>
      <c r="E21" s="18">
        <f>[2]Sheet1!AC18</f>
        <v>3.175</v>
      </c>
      <c r="F21" s="19">
        <f t="shared" si="0"/>
        <v>2.2225</v>
      </c>
      <c r="G21" s="19">
        <f>[1]标准学分绩点模版!F17</f>
        <v>1.61637371275578</v>
      </c>
      <c r="H21" s="20">
        <f t="shared" si="1"/>
        <v>0.484912113826733</v>
      </c>
      <c r="I21" s="19">
        <f t="shared" si="2"/>
        <v>2.70741211382673</v>
      </c>
      <c r="J21" s="21">
        <v>18</v>
      </c>
      <c r="K21" s="21"/>
    </row>
    <row r="22" ht="14.1" customHeight="1" spans="1:11">
      <c r="A22" s="21" t="str">
        <f ca="1" t="shared" si="3"/>
        <v>工管1302</v>
      </c>
      <c r="B22" s="16">
        <f>[1]标准学分绩点模版!B5</f>
        <v>1300840203</v>
      </c>
      <c r="C22" s="16" t="str">
        <f>[1]标准学分绩点模版!C5</f>
        <v>李剑楠</v>
      </c>
      <c r="D22" s="22">
        <f>[2]Sheet1!AB6</f>
        <v>153.6</v>
      </c>
      <c r="E22" s="19">
        <f>[2]Sheet1!AC6</f>
        <v>3.23368421052632</v>
      </c>
      <c r="F22" s="19">
        <f t="shared" si="0"/>
        <v>2.26357894736842</v>
      </c>
      <c r="G22" s="19">
        <f>[1]标准学分绩点模版!F5</f>
        <v>1.38106390831229</v>
      </c>
      <c r="H22" s="20">
        <f t="shared" si="1"/>
        <v>0.414319172493688</v>
      </c>
      <c r="I22" s="19">
        <f t="shared" si="2"/>
        <v>2.67789811986211</v>
      </c>
      <c r="J22" s="21">
        <v>19</v>
      </c>
      <c r="K22" s="21"/>
    </row>
    <row r="23" ht="14.1" customHeight="1" spans="1:11">
      <c r="A23" s="15" t="str">
        <f ca="1" t="shared" si="3"/>
        <v>工管1302</v>
      </c>
      <c r="B23" s="16">
        <f>[1]标准学分绩点模版!B14</f>
        <v>1300840212</v>
      </c>
      <c r="C23" s="16" t="str">
        <f>[1]标准学分绩点模版!C14</f>
        <v>文琳</v>
      </c>
      <c r="D23" s="17">
        <f>[2]Sheet1!AB15</f>
        <v>151.4</v>
      </c>
      <c r="E23" s="18">
        <f>[2]Sheet1!AC15</f>
        <v>3.18736842105263</v>
      </c>
      <c r="F23" s="19">
        <f t="shared" si="0"/>
        <v>2.23115789473684</v>
      </c>
      <c r="G23" s="19">
        <f>[1]标准学分绩点模版!F14</f>
        <v>1.45950050979346</v>
      </c>
      <c r="H23" s="20">
        <f t="shared" si="1"/>
        <v>0.437850152938037</v>
      </c>
      <c r="I23" s="19">
        <f t="shared" si="2"/>
        <v>2.66900804767488</v>
      </c>
      <c r="J23" s="21">
        <v>20</v>
      </c>
      <c r="K23" s="21"/>
    </row>
    <row r="24" ht="14.1" customHeight="1" spans="1:11">
      <c r="A24" s="21" t="str">
        <f ca="1" t="shared" si="3"/>
        <v>工管1302</v>
      </c>
      <c r="B24" s="16">
        <f>[1]标准学分绩点模版!B32</f>
        <v>1300840230</v>
      </c>
      <c r="C24" s="16" t="str">
        <f>[1]标准学分绩点模版!C32</f>
        <v>李冀</v>
      </c>
      <c r="D24" s="22">
        <f>[2]Sheet1!AB33</f>
        <v>133.15</v>
      </c>
      <c r="E24" s="19">
        <f>[2]Sheet1!AC33</f>
        <v>2.992134831</v>
      </c>
      <c r="F24" s="19">
        <f t="shared" si="0"/>
        <v>2.0944943817</v>
      </c>
      <c r="G24" s="19">
        <f>[1]标准学分绩点模版!F32</f>
        <v>1.85168351719926</v>
      </c>
      <c r="H24" s="20">
        <f t="shared" si="1"/>
        <v>0.555505055159778</v>
      </c>
      <c r="I24" s="19">
        <f t="shared" si="2"/>
        <v>2.64999943685978</v>
      </c>
      <c r="J24" s="21">
        <v>21</v>
      </c>
      <c r="K24" s="21"/>
    </row>
    <row r="25" ht="14.1" customHeight="1" spans="1:11">
      <c r="A25" s="21" t="str">
        <f ca="1" t="shared" si="3"/>
        <v>工管1302</v>
      </c>
      <c r="B25" s="16">
        <f>[1]标准学分绩点模版!B37</f>
        <v>1300840235</v>
      </c>
      <c r="C25" s="16" t="str">
        <f>[1]标准学分绩点模版!C37</f>
        <v>陆金甫</v>
      </c>
      <c r="D25" s="22">
        <f>[2]Sheet1!AB38</f>
        <v>148.8</v>
      </c>
      <c r="E25" s="19">
        <f>[2]Sheet1!AC38</f>
        <v>3.2</v>
      </c>
      <c r="F25" s="19">
        <f t="shared" si="0"/>
        <v>2.24</v>
      </c>
      <c r="G25" s="19">
        <f>[1]标准学分绩点模版!F37</f>
        <v>1.22419070534997</v>
      </c>
      <c r="H25" s="20">
        <f t="shared" si="1"/>
        <v>0.367257211604992</v>
      </c>
      <c r="I25" s="19">
        <f t="shared" si="2"/>
        <v>2.60725721160499</v>
      </c>
      <c r="J25" s="21">
        <v>22</v>
      </c>
      <c r="K25" s="21"/>
    </row>
    <row r="26" ht="14.1" customHeight="1" spans="1:11">
      <c r="A26" s="21" t="str">
        <f ca="1" t="shared" si="3"/>
        <v>工管1302</v>
      </c>
      <c r="B26" s="16">
        <f>[1]标准学分绩点模版!B36</f>
        <v>1300840234</v>
      </c>
      <c r="C26" s="16" t="str">
        <f>[1]标准学分绩点模版!C36</f>
        <v>刘伟</v>
      </c>
      <c r="D26" s="22">
        <f>[2]Sheet1!AB37</f>
        <v>133.9</v>
      </c>
      <c r="E26" s="19">
        <f>[2]Sheet1!AC37</f>
        <v>2.81894736842105</v>
      </c>
      <c r="F26" s="19">
        <f t="shared" si="0"/>
        <v>1.97326315789474</v>
      </c>
      <c r="G26" s="19">
        <f>[1]标准学分绩点模版!F36</f>
        <v>2.08699332164274</v>
      </c>
      <c r="H26" s="20">
        <f t="shared" si="1"/>
        <v>0.626097996492822</v>
      </c>
      <c r="I26" s="19">
        <f t="shared" si="2"/>
        <v>2.59936115438756</v>
      </c>
      <c r="J26" s="21">
        <v>23</v>
      </c>
      <c r="K26" s="21"/>
    </row>
    <row r="27" ht="14.1" customHeight="1" spans="1:11">
      <c r="A27" s="21" t="str">
        <f ca="1" t="shared" si="3"/>
        <v>工管1302</v>
      </c>
      <c r="B27" s="16">
        <f>[1]标准学分绩点模版!B43</f>
        <v>1300840242</v>
      </c>
      <c r="C27" s="16" t="str">
        <f>[1]标准学分绩点模版!C43</f>
        <v>张顺</v>
      </c>
      <c r="D27" s="22">
        <f>[2]Sheet1!AB44</f>
        <v>121.1</v>
      </c>
      <c r="E27" s="19">
        <f>[2]Sheet1!AC44</f>
        <v>2.72134831460674</v>
      </c>
      <c r="F27" s="19">
        <f t="shared" si="0"/>
        <v>1.90494382022472</v>
      </c>
      <c r="G27" s="19">
        <f>[1]标准学分绩点模版!F43</f>
        <v>2.08699332164274</v>
      </c>
      <c r="H27" s="20">
        <f t="shared" si="1"/>
        <v>0.626097996492822</v>
      </c>
      <c r="I27" s="19">
        <f t="shared" si="2"/>
        <v>2.53104181671754</v>
      </c>
      <c r="J27" s="21">
        <v>24</v>
      </c>
      <c r="K27" s="21"/>
    </row>
    <row r="28" ht="14.1" customHeight="1" spans="1:11">
      <c r="A28" s="21" t="str">
        <f ca="1" t="shared" si="3"/>
        <v>工管1302</v>
      </c>
      <c r="B28" s="16">
        <f>[1]标准学分绩点模版!B7</f>
        <v>1300840205</v>
      </c>
      <c r="C28" s="16" t="str">
        <f>[1]标准学分绩点模版!C7</f>
        <v>李孟洁</v>
      </c>
      <c r="D28" s="22">
        <f>[2]Sheet1!AB8</f>
        <v>139.3</v>
      </c>
      <c r="E28" s="19">
        <f>[2]Sheet1!AC8</f>
        <v>2.9957</v>
      </c>
      <c r="F28" s="19">
        <f t="shared" si="0"/>
        <v>2.09699</v>
      </c>
      <c r="G28" s="19">
        <f>[1]标准学分绩点模版!F7</f>
        <v>1.30262730683113</v>
      </c>
      <c r="H28" s="20">
        <f t="shared" si="1"/>
        <v>0.39078819204934</v>
      </c>
      <c r="I28" s="19">
        <f t="shared" si="2"/>
        <v>2.48777819204934</v>
      </c>
      <c r="J28" s="21">
        <v>25</v>
      </c>
      <c r="K28" s="21"/>
    </row>
    <row r="29" ht="14.1" customHeight="1" spans="1:11">
      <c r="A29" s="15" t="str">
        <f ca="1" t="shared" si="3"/>
        <v>工管1302</v>
      </c>
      <c r="B29" s="16">
        <f>[1]标准学分绩点模版!B20</f>
        <v>1300840218</v>
      </c>
      <c r="C29" s="16" t="str">
        <f>[1]标准学分绩点模版!C20</f>
        <v>周婉滢</v>
      </c>
      <c r="D29" s="17">
        <f>[2]Sheet1!AB21</f>
        <v>135.05</v>
      </c>
      <c r="E29" s="18">
        <f>[2]Sheet1!AC21</f>
        <v>2.84315789473684</v>
      </c>
      <c r="F29" s="19">
        <f t="shared" si="0"/>
        <v>1.99021052631579</v>
      </c>
      <c r="G29" s="19">
        <f>[1]标准学分绩点模版!F20</f>
        <v>1.53793711127462</v>
      </c>
      <c r="H29" s="20">
        <f t="shared" si="1"/>
        <v>0.461381133382385</v>
      </c>
      <c r="I29" s="19">
        <f t="shared" si="2"/>
        <v>2.45159165969817</v>
      </c>
      <c r="J29" s="21">
        <v>26</v>
      </c>
      <c r="K29" s="21"/>
    </row>
    <row r="30" ht="14.1" customHeight="1" spans="1:11">
      <c r="A30" s="21" t="str">
        <f ca="1" t="shared" si="3"/>
        <v>工管1302</v>
      </c>
      <c r="B30" s="16">
        <f>[1]标准学分绩点模版!B40</f>
        <v>1300840239</v>
      </c>
      <c r="C30" s="16" t="str">
        <f>[1]标准学分绩点模版!C40</f>
        <v>山小超</v>
      </c>
      <c r="D30" s="22">
        <f>[2]Sheet1!AB41</f>
        <v>125.95</v>
      </c>
      <c r="E30" s="19">
        <f>[2]Sheet1!AC41</f>
        <v>2.65157894736842</v>
      </c>
      <c r="F30" s="19">
        <f t="shared" si="0"/>
        <v>1.85610526315789</v>
      </c>
      <c r="G30" s="19">
        <f>[1]标准学分绩点模版!F40</f>
        <v>1.93012011868042</v>
      </c>
      <c r="H30" s="20">
        <f t="shared" si="1"/>
        <v>0.579036035604126</v>
      </c>
      <c r="I30" s="19">
        <f t="shared" si="2"/>
        <v>2.43514129876202</v>
      </c>
      <c r="J30" s="21">
        <v>27</v>
      </c>
      <c r="K30" s="21"/>
    </row>
    <row r="31" ht="14.1" customHeight="1" spans="1:11">
      <c r="A31" s="15" t="str">
        <f ca="1" t="shared" si="3"/>
        <v>工管1302</v>
      </c>
      <c r="B31" s="16">
        <f>[1]标准学分绩点模版!B21</f>
        <v>1300840219</v>
      </c>
      <c r="C31" s="16" t="str">
        <f>[1]标准学分绩点模版!C21</f>
        <v>敖颖</v>
      </c>
      <c r="D31" s="17">
        <f>[2]Sheet1!AB22</f>
        <v>122.3</v>
      </c>
      <c r="E31" s="18">
        <f>[2]Sheet1!AC22</f>
        <v>2.748314607</v>
      </c>
      <c r="F31" s="19">
        <f t="shared" si="0"/>
        <v>1.9238202249</v>
      </c>
      <c r="G31" s="19">
        <f>[1]标准学分绩点模版!F21</f>
        <v>1.61637371275578</v>
      </c>
      <c r="H31" s="20">
        <f t="shared" si="1"/>
        <v>0.484912113826733</v>
      </c>
      <c r="I31" s="19">
        <f t="shared" si="2"/>
        <v>2.40873233872673</v>
      </c>
      <c r="J31" s="21">
        <v>28</v>
      </c>
      <c r="K31" s="21"/>
    </row>
    <row r="32" ht="14.1" customHeight="1" spans="1:11">
      <c r="A32" s="21" t="str">
        <f ca="1" t="shared" si="3"/>
        <v>工管1302</v>
      </c>
      <c r="B32" s="16">
        <f>[1]标准学分绩点模版!B38</f>
        <v>1300840236</v>
      </c>
      <c r="C32" s="16" t="str">
        <f>[1]标准学分绩点模版!C38</f>
        <v>罗金兵</v>
      </c>
      <c r="D32" s="22">
        <f>[2]Sheet1!AB39</f>
        <v>119.35</v>
      </c>
      <c r="E32" s="19">
        <f>[2]Sheet1!AC39</f>
        <v>2.56666666666667</v>
      </c>
      <c r="F32" s="19">
        <f t="shared" si="0"/>
        <v>1.79666666666667</v>
      </c>
      <c r="G32" s="19">
        <f>[1]标准学分绩点模版!F38</f>
        <v>1.93012011868042</v>
      </c>
      <c r="H32" s="20">
        <f t="shared" si="1"/>
        <v>0.579036035604126</v>
      </c>
      <c r="I32" s="19">
        <f t="shared" si="2"/>
        <v>2.37570270227079</v>
      </c>
      <c r="J32" s="21">
        <v>29</v>
      </c>
      <c r="K32" s="21"/>
    </row>
    <row r="33" spans="1:11">
      <c r="A33" s="15" t="str">
        <f ca="1" t="shared" si="3"/>
        <v>工管1302</v>
      </c>
      <c r="B33" s="16">
        <f>[1]标准学分绩点模版!B29</f>
        <v>1300840227</v>
      </c>
      <c r="C33" s="16" t="str">
        <f>[1]标准学分绩点模版!C29</f>
        <v>韩闻达</v>
      </c>
      <c r="D33" s="17">
        <f>[2]Sheet1!AB30</f>
        <v>123.1</v>
      </c>
      <c r="E33" s="18">
        <f>[2]Sheet1!AC30</f>
        <v>2.59157894736842</v>
      </c>
      <c r="F33" s="19">
        <f t="shared" si="0"/>
        <v>1.81410526315789</v>
      </c>
      <c r="G33" s="19">
        <f>[1]标准学分绩点模版!F29</f>
        <v>1.85168351719926</v>
      </c>
      <c r="H33" s="20">
        <f t="shared" si="1"/>
        <v>0.555505055159778</v>
      </c>
      <c r="I33" s="19">
        <f t="shared" si="2"/>
        <v>2.36961031831767</v>
      </c>
      <c r="J33" s="21">
        <v>30</v>
      </c>
      <c r="K33" s="21"/>
    </row>
    <row r="34" spans="1:11">
      <c r="A34" s="21" t="str">
        <f ca="1" t="shared" si="3"/>
        <v>工管1302</v>
      </c>
      <c r="B34" s="16">
        <f>[1]标准学分绩点模版!B41</f>
        <v>1300840240</v>
      </c>
      <c r="C34" s="16" t="str">
        <f>[1]标准学分绩点模版!C41</f>
        <v>吴洁</v>
      </c>
      <c r="D34" s="22">
        <f>[2]Sheet1!AB42</f>
        <v>112.9</v>
      </c>
      <c r="E34" s="19">
        <f>[2]Sheet1!AC42</f>
        <v>2.53707865168539</v>
      </c>
      <c r="F34" s="19">
        <f t="shared" si="0"/>
        <v>1.77595505617977</v>
      </c>
      <c r="G34" s="19">
        <f>[1]标准学分绩点模版!F41</f>
        <v>1.7732469157181</v>
      </c>
      <c r="H34" s="20">
        <f t="shared" si="1"/>
        <v>0.53197407471543</v>
      </c>
      <c r="I34" s="19">
        <f t="shared" si="2"/>
        <v>2.3079291308952</v>
      </c>
      <c r="J34" s="21">
        <v>31</v>
      </c>
      <c r="K34" s="21"/>
    </row>
    <row r="35" spans="1:11">
      <c r="A35" s="15" t="str">
        <f ca="1" t="shared" si="3"/>
        <v>工管1302</v>
      </c>
      <c r="B35" s="16">
        <f>[1]标准学分绩点模版!B23</f>
        <v>1300840221</v>
      </c>
      <c r="C35" s="16" t="str">
        <f>[1]标准学分绩点模版!C23</f>
        <v>陈海飞</v>
      </c>
      <c r="D35" s="17">
        <f>[2]Sheet1!AB24</f>
        <v>125.95</v>
      </c>
      <c r="E35" s="18">
        <f>[2]Sheet1!AC24</f>
        <v>2.65157894736842</v>
      </c>
      <c r="F35" s="19">
        <f t="shared" si="0"/>
        <v>1.85610526315789</v>
      </c>
      <c r="G35" s="19">
        <f>[1]标准学分绩点模版!F23</f>
        <v>1.45950050979346</v>
      </c>
      <c r="H35" s="20">
        <f t="shared" si="1"/>
        <v>0.437850152938037</v>
      </c>
      <c r="I35" s="19">
        <f t="shared" si="2"/>
        <v>2.29395541609593</v>
      </c>
      <c r="J35" s="21">
        <v>32</v>
      </c>
      <c r="K35" s="21"/>
    </row>
    <row r="36" spans="1:11">
      <c r="A36" s="15" t="str">
        <f ca="1" t="shared" si="3"/>
        <v>工管1302</v>
      </c>
      <c r="B36" s="16">
        <f>[1]标准学分绩点模版!B22</f>
        <v>1300840220</v>
      </c>
      <c r="C36" s="16" t="str">
        <f>[1]标准学分绩点模版!C22</f>
        <v>陈端喜</v>
      </c>
      <c r="D36" s="17">
        <f>[2]Sheet1!AB23</f>
        <v>118.85</v>
      </c>
      <c r="E36" s="18">
        <f>[2]Sheet1!AC23</f>
        <v>2.50210526315789</v>
      </c>
      <c r="F36" s="19">
        <f t="shared" si="0"/>
        <v>1.75147368421053</v>
      </c>
      <c r="G36" s="19">
        <f>[1]标准学分绩点模版!F22</f>
        <v>1.61637371275578</v>
      </c>
      <c r="H36" s="20">
        <f t="shared" si="1"/>
        <v>0.484912113826733</v>
      </c>
      <c r="I36" s="19">
        <f t="shared" si="2"/>
        <v>2.23638579803726</v>
      </c>
      <c r="J36" s="21">
        <v>33</v>
      </c>
      <c r="K36" s="21"/>
    </row>
    <row r="37" spans="1:11">
      <c r="A37" s="15" t="s">
        <v>12</v>
      </c>
      <c r="B37" s="16">
        <f>[1]标准学分绩点模版!B4</f>
        <v>1300840202</v>
      </c>
      <c r="C37" s="16" t="str">
        <f>[1]标准学分绩点模版!C4</f>
        <v>胡盈</v>
      </c>
      <c r="D37" s="17">
        <f>[2]Sheet1!$AB$5</f>
        <v>115.15</v>
      </c>
      <c r="E37" s="18">
        <f>[2]Sheet1!$AC$5</f>
        <v>2.42421</v>
      </c>
      <c r="F37" s="19">
        <f t="shared" si="0"/>
        <v>1.696947</v>
      </c>
      <c r="G37" s="19">
        <f>[1]标准学分绩点模版!$F$4</f>
        <v>1.7732469157181</v>
      </c>
      <c r="H37" s="20">
        <f t="shared" si="1"/>
        <v>0.53197407471543</v>
      </c>
      <c r="I37" s="19">
        <f t="shared" si="2"/>
        <v>2.22892107471543</v>
      </c>
      <c r="J37" s="21">
        <v>34</v>
      </c>
      <c r="K37" s="21"/>
    </row>
    <row r="38" spans="1:11">
      <c r="A38" s="15" t="str">
        <f ca="1" t="shared" ref="A38:A47" si="4">$A$5</f>
        <v>工管1302</v>
      </c>
      <c r="B38" s="16">
        <f>[1]标准学分绩点模版!B28</f>
        <v>1300840226</v>
      </c>
      <c r="C38" s="16" t="str">
        <f>[1]标准学分绩点模版!C28</f>
        <v>管斌</v>
      </c>
      <c r="D38" s="17">
        <f>[2]Sheet1!AB29</f>
        <v>114.25</v>
      </c>
      <c r="E38" s="18">
        <f>[2]Sheet1!AC29</f>
        <v>2.56741573033708</v>
      </c>
      <c r="F38" s="19">
        <f t="shared" si="0"/>
        <v>1.79719101123596</v>
      </c>
      <c r="G38" s="19">
        <f>[1]标准学分绩点模版!F28</f>
        <v>1.38106390831229</v>
      </c>
      <c r="H38" s="20">
        <f t="shared" si="1"/>
        <v>0.414319172493688</v>
      </c>
      <c r="I38" s="19">
        <f t="shared" si="2"/>
        <v>2.21151018372964</v>
      </c>
      <c r="J38" s="21">
        <v>35</v>
      </c>
      <c r="K38" s="21"/>
    </row>
    <row r="39" spans="1:11">
      <c r="A39" s="21" t="str">
        <f ca="1" t="shared" si="4"/>
        <v>工管1302</v>
      </c>
      <c r="B39" s="16">
        <f>[1]标准学分绩点模版!B35</f>
        <v>1300840233</v>
      </c>
      <c r="C39" s="16" t="str">
        <f>[1]标准学分绩点模版!C35</f>
        <v>刘汕虎</v>
      </c>
      <c r="D39" s="22">
        <f>[2]Sheet1!AB36</f>
        <v>111.75</v>
      </c>
      <c r="E39" s="19">
        <f>[2]Sheet1!AC36</f>
        <v>2.51123595505618</v>
      </c>
      <c r="F39" s="19">
        <f t="shared" si="0"/>
        <v>1.75786516853933</v>
      </c>
      <c r="G39" s="19">
        <f>[1]标准学分绩点模版!F35</f>
        <v>1.50656247068215</v>
      </c>
      <c r="H39" s="20">
        <f t="shared" si="1"/>
        <v>0.451968741204646</v>
      </c>
      <c r="I39" s="19">
        <f t="shared" si="2"/>
        <v>2.20983390974397</v>
      </c>
      <c r="J39" s="21">
        <v>36</v>
      </c>
      <c r="K39" s="21"/>
    </row>
    <row r="40" spans="1:11">
      <c r="A40" s="21" t="str">
        <f ca="1" t="shared" si="4"/>
        <v>工管1302</v>
      </c>
      <c r="B40" s="16">
        <f>[1]标准学分绩点模版!B33</f>
        <v>1300840231</v>
      </c>
      <c r="C40" s="16" t="str">
        <f>[1]标准学分绩点模版!C33</f>
        <v>李俊</v>
      </c>
      <c r="D40" s="22">
        <f>[2]Sheet1!AB34</f>
        <v>116.8</v>
      </c>
      <c r="E40" s="19">
        <f>[2]Sheet1!AC34</f>
        <v>2.51182795698925</v>
      </c>
      <c r="F40" s="19">
        <f t="shared" si="0"/>
        <v>1.75827956989247</v>
      </c>
      <c r="G40" s="19">
        <f>[1]标准学分绩点模版!F33</f>
        <v>1.45950050979346</v>
      </c>
      <c r="H40" s="20">
        <f t="shared" si="1"/>
        <v>0.437850152938037</v>
      </c>
      <c r="I40" s="19">
        <f t="shared" si="2"/>
        <v>2.19612972283051</v>
      </c>
      <c r="J40" s="21">
        <v>37</v>
      </c>
      <c r="K40" s="21"/>
    </row>
    <row r="41" spans="1:11">
      <c r="A41" s="21" t="str">
        <f ca="1" t="shared" si="4"/>
        <v>工管1302</v>
      </c>
      <c r="B41" s="16">
        <f>[1]标准学分绩点模版!B39</f>
        <v>1300840237</v>
      </c>
      <c r="C41" s="16" t="str">
        <f>[1]标准学分绩点模版!C39</f>
        <v>彭骥</v>
      </c>
      <c r="D41" s="22">
        <f>[2]Sheet1!AB40</f>
        <v>123.65</v>
      </c>
      <c r="E41" s="19">
        <f>[2]Sheet1!AC40</f>
        <v>2.60315789473684</v>
      </c>
      <c r="F41" s="19">
        <f t="shared" si="0"/>
        <v>1.82221052631579</v>
      </c>
      <c r="G41" s="19">
        <f>[1]标准学分绩点模版!F39</f>
        <v>1.22419070534997</v>
      </c>
      <c r="H41" s="20">
        <f t="shared" si="1"/>
        <v>0.367257211604992</v>
      </c>
      <c r="I41" s="19">
        <f t="shared" si="2"/>
        <v>2.18946773792078</v>
      </c>
      <c r="J41" s="21">
        <v>38</v>
      </c>
      <c r="K41" s="21"/>
    </row>
    <row r="42" spans="1:11">
      <c r="A42" s="15" t="str">
        <f ca="1" t="shared" si="4"/>
        <v>工管1302</v>
      </c>
      <c r="B42" s="16">
        <f>[1]标准学分绩点模版!B24</f>
        <v>1300840222</v>
      </c>
      <c r="C42" s="16" t="str">
        <f>[1]标准学分绩点模版!C24</f>
        <v>陈微</v>
      </c>
      <c r="D42" s="17">
        <f>[2]Sheet1!AB25</f>
        <v>114.15</v>
      </c>
      <c r="E42" s="18">
        <f>[2]Sheet1!AC25</f>
        <v>2.403157</v>
      </c>
      <c r="F42" s="19">
        <f t="shared" si="0"/>
        <v>1.6822099</v>
      </c>
      <c r="G42" s="19">
        <f>[1]标准学分绩点模版!F24</f>
        <v>1.45950050979346</v>
      </c>
      <c r="H42" s="20">
        <f t="shared" si="1"/>
        <v>0.437850152938037</v>
      </c>
      <c r="I42" s="19">
        <f t="shared" si="2"/>
        <v>2.12006005293804</v>
      </c>
      <c r="J42" s="21">
        <v>39</v>
      </c>
      <c r="K42" s="21"/>
    </row>
    <row r="43" spans="1:11">
      <c r="A43" s="21" t="str">
        <f ca="1" t="shared" si="4"/>
        <v>工管1302</v>
      </c>
      <c r="B43" s="16">
        <f>[1]标准学分绩点模版!B6</f>
        <v>1300840204</v>
      </c>
      <c r="C43" s="16" t="str">
        <f>[1]标准学分绩点模版!C6</f>
        <v>李玲恋</v>
      </c>
      <c r="D43" s="22">
        <f>[2]Sheet1!AB7</f>
        <v>109</v>
      </c>
      <c r="E43" s="19">
        <f>[2]Sheet1!AC7</f>
        <v>2.344086</v>
      </c>
      <c r="F43" s="19">
        <f t="shared" si="0"/>
        <v>1.6408602</v>
      </c>
      <c r="G43" s="19">
        <f>[1]标准学分绩点模版!F6</f>
        <v>1.45950050979346</v>
      </c>
      <c r="H43" s="20">
        <f t="shared" si="1"/>
        <v>0.437850152938037</v>
      </c>
      <c r="I43" s="19">
        <f t="shared" si="2"/>
        <v>2.07871035293804</v>
      </c>
      <c r="J43" s="21">
        <v>40</v>
      </c>
      <c r="K43" s="21"/>
    </row>
    <row r="44" spans="1:11">
      <c r="A44" s="21" t="str">
        <f ca="1" t="shared" si="4"/>
        <v>工管1302</v>
      </c>
      <c r="B44" s="16">
        <f>[1]标准学分绩点模版!B45</f>
        <v>1300840244</v>
      </c>
      <c r="C44" s="16" t="str">
        <f>[1]标准学分绩点模版!C45</f>
        <v>周舟</v>
      </c>
      <c r="D44" s="22">
        <f>[2]Sheet1!AB46</f>
        <v>102.1</v>
      </c>
      <c r="E44" s="19">
        <f>[2]Sheet1!AC46</f>
        <v>2.29438202247191</v>
      </c>
      <c r="F44" s="19">
        <f t="shared" si="0"/>
        <v>1.60606741573034</v>
      </c>
      <c r="G44" s="19">
        <f>[1]标准学分绩点模版!F45</f>
        <v>1.45950050979346</v>
      </c>
      <c r="H44" s="20">
        <f t="shared" si="1"/>
        <v>0.437850152938037</v>
      </c>
      <c r="I44" s="19">
        <f t="shared" si="2"/>
        <v>2.04391756866837</v>
      </c>
      <c r="J44" s="21">
        <v>41</v>
      </c>
      <c r="K44" s="21"/>
    </row>
    <row r="45" spans="1:11">
      <c r="A45" s="21" t="str">
        <f ca="1" t="shared" si="4"/>
        <v>工管1302</v>
      </c>
      <c r="B45" s="16">
        <f>[1]标准学分绩点模版!B42</f>
        <v>1300840241</v>
      </c>
      <c r="C45" s="16" t="str">
        <f>[1]标准学分绩点模版!C42</f>
        <v>向洁</v>
      </c>
      <c r="D45" s="22">
        <f>[2]Sheet1!AB43</f>
        <v>106.4</v>
      </c>
      <c r="E45" s="19">
        <f>[2]Sheet1!AC43</f>
        <v>2.28817204301075</v>
      </c>
      <c r="F45" s="19">
        <f t="shared" si="0"/>
        <v>1.60172043010752</v>
      </c>
      <c r="G45" s="19">
        <f>[1]标准学分绩点模版!F42</f>
        <v>1.45950050979346</v>
      </c>
      <c r="H45" s="20">
        <f t="shared" si="1"/>
        <v>0.437850152938037</v>
      </c>
      <c r="I45" s="19">
        <f t="shared" si="2"/>
        <v>2.03957058304556</v>
      </c>
      <c r="J45" s="21">
        <v>42</v>
      </c>
      <c r="K45" s="21"/>
    </row>
    <row r="46" spans="1:11">
      <c r="A46" s="21" t="str">
        <f ca="1" t="shared" si="4"/>
        <v>工管1302</v>
      </c>
      <c r="B46" s="16">
        <f>[1]标准学分绩点模版!B46</f>
        <v>1300840245</v>
      </c>
      <c r="C46" s="16" t="str">
        <f>[1]标准学分绩点模版!C46</f>
        <v>朱水根</v>
      </c>
      <c r="D46" s="22">
        <f>[2]Sheet1!AB47</f>
        <v>97.3</v>
      </c>
      <c r="E46" s="19">
        <f>[2]Sheet1!AC47</f>
        <v>2.18651685393258</v>
      </c>
      <c r="F46" s="19">
        <f t="shared" si="0"/>
        <v>1.53056179775281</v>
      </c>
      <c r="G46" s="19">
        <f>[1]标准学分绩点模版!F46</f>
        <v>1.45950050979346</v>
      </c>
      <c r="H46" s="20">
        <f t="shared" si="1"/>
        <v>0.437850152938037</v>
      </c>
      <c r="I46" s="19">
        <f t="shared" si="2"/>
        <v>1.96841195069084</v>
      </c>
      <c r="J46" s="21">
        <v>43</v>
      </c>
      <c r="K46" s="21"/>
    </row>
    <row r="47" spans="1:11">
      <c r="A47" s="15" t="str">
        <f ca="1" t="shared" si="4"/>
        <v>工管1302</v>
      </c>
      <c r="B47" s="16">
        <f>[1]标准学分绩点模版!B26</f>
        <v>1300840224</v>
      </c>
      <c r="C47" s="16" t="str">
        <f>[1]标准学分绩点模版!C26</f>
        <v>邓兴</v>
      </c>
      <c r="D47" s="17">
        <f>[2]Sheet1!AB27</f>
        <v>92.55</v>
      </c>
      <c r="E47" s="18">
        <f>[2]Sheet1!AC27</f>
        <v>2.079775</v>
      </c>
      <c r="F47" s="19">
        <f t="shared" si="0"/>
        <v>1.4558425</v>
      </c>
      <c r="G47" s="19">
        <f>[1]标准学分绩点模版!F26</f>
        <v>1.38106390831229</v>
      </c>
      <c r="H47" s="20">
        <f t="shared" si="1"/>
        <v>0.414319172493688</v>
      </c>
      <c r="I47" s="19">
        <f t="shared" si="2"/>
        <v>1.87016167249369</v>
      </c>
      <c r="J47" s="21">
        <v>44</v>
      </c>
      <c r="K47" s="21"/>
    </row>
  </sheetData>
  <sortState ref="A4:J47">
    <sortCondition ref="I4:I47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1388888888889" right="0.751388888888889" top="1" bottom="1" header="0.511805555555556" footer="0.511805555555556"/>
  <pageSetup paperSize="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Microsoft</cp:lastModifiedBy>
  <dcterms:created xsi:type="dcterms:W3CDTF">2016-10-03T12:59:00Z</dcterms:created>
  <dcterms:modified xsi:type="dcterms:W3CDTF">2016-11-03T10:02:59Z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